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255"/>
  </bookViews>
  <sheets>
    <sheet name="총집" sheetId="1" r:id="rId1"/>
    <sheet name="총괄" sheetId="5" r:id="rId2"/>
    <sheet name="집계(내)" sheetId="3" r:id="rId3"/>
    <sheet name="내역" sheetId="4" r:id="rId4"/>
  </sheets>
  <definedNames>
    <definedName name="_xlnm.Print_Area" localSheetId="3">내역!$B$1:$M$42</definedName>
    <definedName name="_xlnm.Print_Area" localSheetId="2">'집계(내)'!$A$1:$L$30</definedName>
    <definedName name="_xlnm.Print_Area" localSheetId="1">총괄!$A$1:$I$32</definedName>
    <definedName name="_xlnm.Print_Area" localSheetId="0">총집!$A$1:$H$10</definedName>
    <definedName name="_xlnm.Print_Titles" localSheetId="3">내역!$1:$6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0" i="3" l="1"/>
  <c r="N6" i="1"/>
  <c r="K6" i="1"/>
  <c r="A4" i="3"/>
  <c r="G7" i="3" l="1"/>
  <c r="H7" i="3" s="1"/>
  <c r="H30" i="3" s="1"/>
  <c r="I7" i="3"/>
  <c r="J7" i="3" s="1"/>
  <c r="J30" i="3" s="1"/>
  <c r="B4" i="4"/>
  <c r="E7" i="3" l="1"/>
  <c r="F7" i="3" s="1"/>
  <c r="K7" i="3" l="1"/>
  <c r="K30" i="3" s="1"/>
  <c r="O30" i="3" s="1"/>
  <c r="F30" i="3"/>
</calcChain>
</file>

<file path=xl/sharedStrings.xml><?xml version="1.0" encoding="utf-8"?>
<sst xmlns="http://schemas.openxmlformats.org/spreadsheetml/2006/main" count="202" uniqueCount="138">
  <si>
    <t>총  괄  집  계  표</t>
    <phoneticPr fontId="3" type="noConversion"/>
  </si>
  <si>
    <t>[단위 : 원]</t>
    <phoneticPr fontId="9" type="noConversion"/>
  </si>
  <si>
    <t>공사명 : 승강기 안전관리법 강화에 따른 에스컬레이터 개량공사</t>
    <phoneticPr fontId="3" type="noConversion"/>
  </si>
  <si>
    <t>N O</t>
    <phoneticPr fontId="3" type="noConversion"/>
  </si>
  <si>
    <t>비        목</t>
    <phoneticPr fontId="3" type="noConversion"/>
  </si>
  <si>
    <t>수 량</t>
    <phoneticPr fontId="3" type="noConversion"/>
  </si>
  <si>
    <t>단 위</t>
    <phoneticPr fontId="3" type="noConversion"/>
  </si>
  <si>
    <t>단     가</t>
    <phoneticPr fontId="3" type="noConversion"/>
  </si>
  <si>
    <t>금     액</t>
    <phoneticPr fontId="3" type="noConversion"/>
  </si>
  <si>
    <t>비     고</t>
    <phoneticPr fontId="3" type="noConversion"/>
  </si>
  <si>
    <t>01</t>
    <phoneticPr fontId="3" type="noConversion"/>
  </si>
  <si>
    <t>승강기</t>
    <phoneticPr fontId="3" type="noConversion"/>
  </si>
  <si>
    <t>SET</t>
    <phoneticPr fontId="3" type="noConversion"/>
  </si>
  <si>
    <t>계</t>
    <phoneticPr fontId="3" type="noConversion"/>
  </si>
  <si>
    <t>천단위 이하 절사</t>
    <phoneticPr fontId="3" type="noConversion"/>
  </si>
  <si>
    <t>주1) 수 량 : 대상업체 제출자료 참조</t>
    <phoneticPr fontId="3" type="noConversion"/>
  </si>
  <si>
    <t xml:space="preserve">  2) 단가, 금액 : 원가계산 총괄표 참조</t>
    <phoneticPr fontId="3" type="noConversion"/>
  </si>
  <si>
    <t xml:space="preserve">  2) 부가가치세 (V.A.T) 포함</t>
    <phoneticPr fontId="3" type="noConversion"/>
  </si>
  <si>
    <t>[ 표 : 2 - 1 ]</t>
    <phoneticPr fontId="9" type="noConversion"/>
  </si>
  <si>
    <t>집          계          표</t>
    <phoneticPr fontId="9" type="noConversion"/>
  </si>
  <si>
    <t>[단위 : 원]</t>
  </si>
  <si>
    <t>품               명</t>
    <phoneticPr fontId="9" type="noConversion"/>
  </si>
  <si>
    <t>규     격</t>
    <phoneticPr fontId="9" type="noConversion"/>
  </si>
  <si>
    <t>단 위</t>
    <phoneticPr fontId="9" type="noConversion"/>
  </si>
  <si>
    <t>수  량</t>
    <phoneticPr fontId="9" type="noConversion"/>
  </si>
  <si>
    <t>재     료     비</t>
    <phoneticPr fontId="9" type="noConversion"/>
  </si>
  <si>
    <t>노     무     비</t>
    <phoneticPr fontId="9" type="noConversion"/>
  </si>
  <si>
    <t>경          비</t>
    <phoneticPr fontId="9" type="noConversion"/>
  </si>
  <si>
    <t>계</t>
    <phoneticPr fontId="9" type="noConversion"/>
  </si>
  <si>
    <t>비     고</t>
    <phoneticPr fontId="9" type="noConversion"/>
  </si>
  <si>
    <t>단   가</t>
    <phoneticPr fontId="9" type="noConversion"/>
  </si>
  <si>
    <t>금   액</t>
    <phoneticPr fontId="9" type="noConversion"/>
  </si>
  <si>
    <t>[ 합              계 ]</t>
    <phoneticPr fontId="9" type="noConversion"/>
  </si>
  <si>
    <t>[ 표 : 3 - 1 ]</t>
    <phoneticPr fontId="9" type="noConversion"/>
  </si>
  <si>
    <t>내          역          서</t>
    <phoneticPr fontId="9" type="noConversion"/>
  </si>
  <si>
    <t>규          격</t>
    <phoneticPr fontId="9" type="noConversion"/>
  </si>
  <si>
    <t>[I+J+K]</t>
    <phoneticPr fontId="9" type="noConversion"/>
  </si>
  <si>
    <t>[L]</t>
    <phoneticPr fontId="9" type="noConversion"/>
  </si>
  <si>
    <t>총     공    사     비</t>
    <phoneticPr fontId="9" type="noConversion"/>
  </si>
  <si>
    <t>10)</t>
  </si>
  <si>
    <t>[K]</t>
    <phoneticPr fontId="9" type="noConversion"/>
  </si>
  <si>
    <t>9)</t>
  </si>
  <si>
    <t>*</t>
    <phoneticPr fontId="9" type="noConversion"/>
  </si>
  <si>
    <t>[I]</t>
    <phoneticPr fontId="9" type="noConversion"/>
  </si>
  <si>
    <t>[J]</t>
    <phoneticPr fontId="9" type="noConversion"/>
  </si>
  <si>
    <t>부   가   가   치   세</t>
    <phoneticPr fontId="9" type="noConversion"/>
  </si>
  <si>
    <t>8)</t>
  </si>
  <si>
    <t>[F+G+H]</t>
    <phoneticPr fontId="9" type="noConversion"/>
  </si>
  <si>
    <t>합                  계</t>
    <phoneticPr fontId="9" type="noConversion"/>
  </si>
  <si>
    <t>7)</t>
  </si>
  <si>
    <t>[C+E+G]</t>
    <phoneticPr fontId="9" type="noConversion"/>
  </si>
  <si>
    <t>[H]</t>
    <phoneticPr fontId="9" type="noConversion"/>
  </si>
  <si>
    <t>이                  윤</t>
    <phoneticPr fontId="9" type="noConversion"/>
  </si>
  <si>
    <t>6)</t>
  </si>
  <si>
    <t>[F]</t>
    <phoneticPr fontId="9" type="noConversion"/>
  </si>
  <si>
    <t>[G]</t>
    <phoneticPr fontId="9" type="noConversion"/>
  </si>
  <si>
    <t>일   반   관   리   비</t>
    <phoneticPr fontId="9" type="noConversion"/>
  </si>
  <si>
    <t>5)</t>
  </si>
  <si>
    <t>[A+C+E]</t>
    <phoneticPr fontId="9" type="noConversion"/>
  </si>
  <si>
    <t>순   공   사   원   가</t>
    <phoneticPr fontId="9" type="noConversion"/>
  </si>
  <si>
    <t>4)</t>
    <phoneticPr fontId="9" type="noConversion"/>
  </si>
  <si>
    <t>[E]</t>
    <phoneticPr fontId="9" type="noConversion"/>
  </si>
  <si>
    <t>소                  계</t>
    <phoneticPr fontId="9" type="noConversion"/>
  </si>
  <si>
    <t>비</t>
    <phoneticPr fontId="9" type="noConversion"/>
  </si>
  <si>
    <t>[건강보험료]</t>
    <phoneticPr fontId="9" type="noConversion"/>
  </si>
  <si>
    <t>노인 장기 요양 보험료</t>
    <phoneticPr fontId="9" type="noConversion"/>
  </si>
  <si>
    <t>[A+C]</t>
    <phoneticPr fontId="9" type="noConversion"/>
  </si>
  <si>
    <t>기     타    경     비</t>
    <phoneticPr fontId="9" type="noConversion"/>
  </si>
  <si>
    <t>[B]</t>
    <phoneticPr fontId="9" type="noConversion"/>
  </si>
  <si>
    <t>퇴 직  공 제  부 금 비</t>
    <phoneticPr fontId="9" type="noConversion"/>
  </si>
  <si>
    <t>[A+B+D]</t>
    <phoneticPr fontId="9" type="noConversion"/>
  </si>
  <si>
    <t>환   경   보   전   비</t>
    <phoneticPr fontId="9" type="noConversion"/>
  </si>
  <si>
    <t>연   금   보   험   료</t>
    <phoneticPr fontId="9" type="noConversion"/>
  </si>
  <si>
    <t>건   강   보   험   료</t>
    <phoneticPr fontId="9" type="noConversion"/>
  </si>
  <si>
    <t>[C]</t>
    <phoneticPr fontId="9" type="noConversion"/>
  </si>
  <si>
    <t>고   용   보   험   료</t>
    <phoneticPr fontId="9" type="noConversion"/>
  </si>
  <si>
    <t>*</t>
  </si>
  <si>
    <t>[A+B]</t>
  </si>
  <si>
    <t>산   재   보   험   료</t>
    <phoneticPr fontId="9" type="noConversion"/>
  </si>
  <si>
    <t>경</t>
    <phoneticPr fontId="9" type="noConversion"/>
  </si>
  <si>
    <t>[D]</t>
    <phoneticPr fontId="9" type="noConversion"/>
  </si>
  <si>
    <t>기     계    경     비</t>
    <phoneticPr fontId="9" type="noConversion"/>
  </si>
  <si>
    <t>3)</t>
    <phoneticPr fontId="9" type="noConversion"/>
  </si>
  <si>
    <t>[B]</t>
  </si>
  <si>
    <t>간   접   노   무   비</t>
    <phoneticPr fontId="9" type="noConversion"/>
  </si>
  <si>
    <t>무</t>
    <phoneticPr fontId="9" type="noConversion"/>
  </si>
  <si>
    <t>노</t>
    <phoneticPr fontId="9" type="noConversion"/>
  </si>
  <si>
    <t>직   접   노   무   비</t>
    <phoneticPr fontId="9" type="noConversion"/>
  </si>
  <si>
    <t>2)</t>
    <phoneticPr fontId="9" type="noConversion"/>
  </si>
  <si>
    <t>[A]</t>
    <phoneticPr fontId="9" type="noConversion"/>
  </si>
  <si>
    <t>간   접   재   료   비</t>
  </si>
  <si>
    <t>료</t>
    <phoneticPr fontId="9" type="noConversion"/>
  </si>
  <si>
    <t>재</t>
    <phoneticPr fontId="9" type="noConversion"/>
  </si>
  <si>
    <t>직   접   재   료   비</t>
    <phoneticPr fontId="9" type="noConversion"/>
  </si>
  <si>
    <t>1)</t>
    <phoneticPr fontId="9" type="noConversion"/>
  </si>
  <si>
    <t>비                                         고</t>
    <phoneticPr fontId="9" type="noConversion"/>
  </si>
  <si>
    <t>구   성   비 (%)</t>
    <phoneticPr fontId="9" type="noConversion"/>
  </si>
  <si>
    <t>금                    액</t>
    <phoneticPr fontId="9" type="noConversion"/>
  </si>
  <si>
    <t>비                  목</t>
    <phoneticPr fontId="9" type="noConversion"/>
  </si>
  <si>
    <t>원가계산 총괄표</t>
    <phoneticPr fontId="9" type="noConversion"/>
  </si>
  <si>
    <t>[ 표 : 1 - 1 ]</t>
    <phoneticPr fontId="9" type="noConversion"/>
  </si>
  <si>
    <t>공사명 : 에스컬레이터 부품교체 및 신규설치</t>
    <phoneticPr fontId="3" type="noConversion"/>
  </si>
  <si>
    <t>에스컬레이터</t>
    <phoneticPr fontId="3" type="noConversion"/>
  </si>
  <si>
    <t>식</t>
    <phoneticPr fontId="3" type="noConversion"/>
  </si>
  <si>
    <t>안   전   관   리   비</t>
    <phoneticPr fontId="9" type="noConversion"/>
  </si>
  <si>
    <t>NO.01 [ 승강기 ] 에스컬레이터</t>
    <phoneticPr fontId="3" type="noConversion"/>
  </si>
  <si>
    <t>구분</t>
    <phoneticPr fontId="3" type="noConversion"/>
  </si>
  <si>
    <t>주브레이크 개방확인 스위치</t>
    <phoneticPr fontId="3" type="noConversion"/>
  </si>
  <si>
    <t>M14 / No type /NPN</t>
    <phoneticPr fontId="3" type="noConversion"/>
  </si>
  <si>
    <t>1-1</t>
    <phoneticPr fontId="3" type="noConversion"/>
  </si>
  <si>
    <t>설치비</t>
    <phoneticPr fontId="3" type="noConversion"/>
  </si>
  <si>
    <t>-</t>
    <phoneticPr fontId="3" type="noConversion"/>
  </si>
  <si>
    <t>인</t>
    <phoneticPr fontId="3" type="noConversion"/>
  </si>
  <si>
    <t>2-1</t>
    <phoneticPr fontId="3" type="noConversion"/>
  </si>
  <si>
    <t>주브레이크 디스크</t>
    <phoneticPr fontId="3" type="noConversion"/>
  </si>
  <si>
    <t>7.5kW</t>
    <phoneticPr fontId="3" type="noConversion"/>
  </si>
  <si>
    <t>3</t>
    <phoneticPr fontId="3" type="noConversion"/>
  </si>
  <si>
    <t>회로수정(제어반-주브레이크)</t>
    <phoneticPr fontId="3" type="noConversion"/>
  </si>
  <si>
    <t>이중화 수정</t>
    <phoneticPr fontId="3" type="noConversion"/>
  </si>
  <si>
    <t>안전회로기판</t>
    <phoneticPr fontId="3" type="noConversion"/>
  </si>
  <si>
    <t>PESSRAE 규격품</t>
    <phoneticPr fontId="3" type="noConversion"/>
  </si>
  <si>
    <t>마그네트 및 릴레이</t>
    <phoneticPr fontId="3" type="noConversion"/>
  </si>
  <si>
    <t>규격품</t>
    <phoneticPr fontId="3" type="noConversion"/>
  </si>
  <si>
    <t>전선류</t>
    <phoneticPr fontId="3" type="noConversion"/>
  </si>
  <si>
    <t>함 및 기타</t>
    <phoneticPr fontId="3" type="noConversion"/>
  </si>
  <si>
    <t>3-1</t>
    <phoneticPr fontId="3" type="noConversion"/>
  </si>
  <si>
    <t>4</t>
    <phoneticPr fontId="3" type="noConversion"/>
  </si>
  <si>
    <t>핸드레일 속도검출장치</t>
    <phoneticPr fontId="3" type="noConversion"/>
  </si>
  <si>
    <t>4-1</t>
    <phoneticPr fontId="3" type="noConversion"/>
  </si>
  <si>
    <t>set</t>
    <phoneticPr fontId="3" type="noConversion"/>
  </si>
  <si>
    <t>5</t>
    <phoneticPr fontId="3" type="noConversion"/>
  </si>
  <si>
    <t>시운전 및 안정화</t>
    <phoneticPr fontId="3" type="noConversion"/>
  </si>
  <si>
    <t>센서조정 등</t>
    <phoneticPr fontId="3" type="noConversion"/>
  </si>
  <si>
    <t>6</t>
    <phoneticPr fontId="3" type="noConversion"/>
  </si>
  <si>
    <t>정밀안전검사 기준 적합시공</t>
    <phoneticPr fontId="3" type="noConversion"/>
  </si>
  <si>
    <t>SET</t>
    <phoneticPr fontId="3" type="noConversion"/>
  </si>
  <si>
    <t>set</t>
    <phoneticPr fontId="3" type="noConversion"/>
  </si>
  <si>
    <t>[합        계]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</si>
</sst>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_-* #,##0.00_-;\-* #,##0.00_-;_-* &quot;-&quot;_-;_-@_-"/>
    <numFmt numFmtId="177" formatCode="_-* #,##0.0_-;\-* #,##0.0_-;_-* &quot;-&quot;_-;_-@_-"/>
    <numFmt numFmtId="178" formatCode="0.0000%"/>
    <numFmt numFmtId="179" formatCode="0.00_ "/>
    <numFmt numFmtId="180" formatCode="0.000%"/>
  </numFmts>
  <fonts count="1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name val="휴먼명조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휴먼명조"/>
      <family val="3"/>
      <charset val="129"/>
    </font>
    <font>
      <b/>
      <sz val="10"/>
      <color theme="1"/>
      <name val="휴먼명조"/>
      <family val="3"/>
      <charset val="129"/>
    </font>
    <font>
      <b/>
      <sz val="20"/>
      <color theme="1"/>
      <name val="휴먼명조"/>
      <family val="3"/>
      <charset val="129"/>
    </font>
    <font>
      <sz val="11"/>
      <name val="돋움"/>
      <family val="3"/>
      <charset val="129"/>
    </font>
    <font>
      <sz val="10"/>
      <name val="휴먼명조"/>
      <family val="3"/>
      <charset val="129"/>
    </font>
    <font>
      <sz val="8"/>
      <name val="돋움"/>
      <family val="3"/>
      <charset val="129"/>
    </font>
    <font>
      <b/>
      <sz val="10"/>
      <color rgb="FFFF0000"/>
      <name val="휴먼명조"/>
      <family val="3"/>
      <charset val="129"/>
    </font>
    <font>
      <b/>
      <sz val="10"/>
      <color rgb="FF0000FF"/>
      <name val="휴먼명조"/>
      <family val="3"/>
      <charset val="129"/>
    </font>
    <font>
      <sz val="9"/>
      <name val="휴먼명조"/>
      <family val="3"/>
      <charset val="129"/>
    </font>
    <font>
      <b/>
      <sz val="9"/>
      <color rgb="FFFF0000"/>
      <name val="휴먼명조"/>
      <family val="3"/>
      <charset val="129"/>
    </font>
    <font>
      <b/>
      <sz val="18"/>
      <name val="휴먼명조"/>
      <family val="3"/>
      <charset val="129"/>
    </font>
    <font>
      <b/>
      <sz val="9"/>
      <name val="휴먼명조"/>
      <family val="3"/>
      <charset val="129"/>
    </font>
    <font>
      <b/>
      <sz val="10"/>
      <color theme="1"/>
      <name val="휴먼명조"/>
      <charset val="129"/>
    </font>
    <font>
      <sz val="9"/>
      <name val="휴먼명조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140">
    <xf numFmtId="0" fontId="0" fillId="0" borderId="0" xfId="0">
      <alignment vertical="center"/>
    </xf>
    <xf numFmtId="41" fontId="2" fillId="0" borderId="0" xfId="1" applyFont="1" applyFill="1" applyAlignment="1">
      <alignment vertical="center"/>
    </xf>
    <xf numFmtId="41" fontId="4" fillId="0" borderId="0" xfId="1" applyFont="1" applyFill="1" applyAlignment="1">
      <alignment horizontal="center" vertical="center"/>
    </xf>
    <xf numFmtId="41" fontId="4" fillId="0" borderId="0" xfId="1" applyFont="1" applyFill="1">
      <alignment vertical="center"/>
    </xf>
    <xf numFmtId="41" fontId="4" fillId="0" borderId="0" xfId="1" applyFont="1">
      <alignment vertical="center"/>
    </xf>
    <xf numFmtId="41" fontId="5" fillId="0" borderId="0" xfId="1" applyFont="1" applyFill="1">
      <alignment vertical="center"/>
    </xf>
    <xf numFmtId="41" fontId="4" fillId="0" borderId="0" xfId="1" applyFont="1" applyFill="1" applyAlignment="1">
      <alignment vertical="center"/>
    </xf>
    <xf numFmtId="41" fontId="8" fillId="0" borderId="0" xfId="3" applyFont="1" applyFill="1" applyAlignment="1">
      <alignment horizontal="right" vertical="center"/>
    </xf>
    <xf numFmtId="41" fontId="4" fillId="0" borderId="3" xfId="1" applyFont="1" applyFill="1" applyBorder="1" applyAlignment="1">
      <alignment horizontal="center" vertical="center" shrinkToFit="1"/>
    </xf>
    <xf numFmtId="0" fontId="4" fillId="0" borderId="4" xfId="1" quotePrefix="1" applyNumberFormat="1" applyFont="1" applyFill="1" applyBorder="1" applyAlignment="1">
      <alignment horizontal="center" vertical="center" shrinkToFit="1"/>
    </xf>
    <xf numFmtId="0" fontId="4" fillId="0" borderId="4" xfId="1" applyNumberFormat="1" applyFont="1" applyFill="1" applyBorder="1" applyAlignment="1">
      <alignment horizontal="center" vertical="center" shrinkToFit="1"/>
    </xf>
    <xf numFmtId="0" fontId="4" fillId="0" borderId="4" xfId="1" applyNumberFormat="1" applyFont="1" applyFill="1" applyBorder="1" applyAlignment="1">
      <alignment horizontal="center" vertical="center" wrapText="1" shrinkToFit="1"/>
    </xf>
    <xf numFmtId="41" fontId="4" fillId="0" borderId="4" xfId="1" applyFont="1" applyFill="1" applyBorder="1" applyAlignment="1">
      <alignment horizontal="center" vertical="center" shrinkToFit="1"/>
    </xf>
    <xf numFmtId="41" fontId="10" fillId="0" borderId="0" xfId="3" applyFont="1" applyAlignment="1">
      <alignment vertical="center"/>
    </xf>
    <xf numFmtId="41" fontId="11" fillId="0" borderId="0" xfId="3" applyFont="1" applyAlignment="1">
      <alignment vertical="center"/>
    </xf>
    <xf numFmtId="41" fontId="5" fillId="0" borderId="3" xfId="1" applyFont="1" applyFill="1" applyBorder="1" applyAlignment="1">
      <alignment horizontal="center" vertical="center" shrinkToFit="1"/>
    </xf>
    <xf numFmtId="0" fontId="5" fillId="0" borderId="3" xfId="1" applyNumberFormat="1" applyFont="1" applyFill="1" applyBorder="1" applyAlignment="1">
      <alignment horizontal="center" vertical="center" shrinkToFit="1"/>
    </xf>
    <xf numFmtId="41" fontId="5" fillId="0" borderId="0" xfId="1" applyFont="1">
      <alignment vertical="center"/>
    </xf>
    <xf numFmtId="41" fontId="10" fillId="0" borderId="0" xfId="1" applyFont="1" applyFill="1">
      <alignment vertical="center"/>
    </xf>
    <xf numFmtId="41" fontId="4" fillId="0" borderId="0" xfId="1" applyFont="1" applyFill="1" applyAlignment="1">
      <alignment horizontal="left" vertical="center"/>
    </xf>
    <xf numFmtId="10" fontId="5" fillId="0" borderId="0" xfId="2" applyNumberFormat="1" applyFont="1">
      <alignment vertical="center"/>
    </xf>
    <xf numFmtId="41" fontId="2" fillId="0" borderId="0" xfId="3" applyFont="1" applyFill="1" applyAlignment="1">
      <alignment vertical="center"/>
    </xf>
    <xf numFmtId="41" fontId="12" fillId="0" borderId="0" xfId="4" applyFont="1" applyFill="1" applyAlignment="1">
      <alignment vertical="center" shrinkToFit="1"/>
    </xf>
    <xf numFmtId="41" fontId="12" fillId="0" borderId="0" xfId="4" applyFont="1" applyFill="1" applyAlignment="1">
      <alignment horizontal="center" vertical="center"/>
    </xf>
    <xf numFmtId="176" fontId="12" fillId="0" borderId="0" xfId="4" applyNumberFormat="1" applyFont="1" applyFill="1" applyAlignment="1">
      <alignment vertical="center"/>
    </xf>
    <xf numFmtId="41" fontId="12" fillId="0" borderId="0" xfId="4" applyFont="1" applyFill="1" applyAlignment="1">
      <alignment vertical="center"/>
    </xf>
    <xf numFmtId="177" fontId="12" fillId="0" borderId="0" xfId="4" applyNumberFormat="1" applyFont="1" applyFill="1" applyAlignment="1">
      <alignment horizontal="center" vertical="center"/>
    </xf>
    <xf numFmtId="41" fontId="13" fillId="0" borderId="0" xfId="4" applyFont="1" applyFill="1" applyAlignment="1">
      <alignment vertical="center"/>
    </xf>
    <xf numFmtId="41" fontId="12" fillId="0" borderId="0" xfId="4" applyFont="1" applyFill="1" applyAlignment="1">
      <alignment horizontal="left" vertical="center"/>
    </xf>
    <xf numFmtId="41" fontId="12" fillId="0" borderId="0" xfId="4" applyFont="1" applyFill="1" applyAlignment="1">
      <alignment horizontal="right" vertical="center"/>
    </xf>
    <xf numFmtId="41" fontId="15" fillId="0" borderId="0" xfId="4" applyFont="1" applyFill="1" applyAlignment="1">
      <alignment vertical="center" shrinkToFit="1"/>
    </xf>
    <xf numFmtId="41" fontId="13" fillId="0" borderId="0" xfId="4" applyFont="1" applyFill="1" applyAlignment="1">
      <alignment vertical="center" shrinkToFit="1"/>
    </xf>
    <xf numFmtId="41" fontId="12" fillId="0" borderId="3" xfId="4" applyFont="1" applyFill="1" applyBorder="1" applyAlignment="1">
      <alignment horizontal="center" vertical="center"/>
    </xf>
    <xf numFmtId="41" fontId="12" fillId="0" borderId="3" xfId="1" applyFont="1" applyFill="1" applyBorder="1" applyAlignment="1">
      <alignment horizontal="left" vertical="center"/>
    </xf>
    <xf numFmtId="0" fontId="12" fillId="0" borderId="7" xfId="4" applyNumberFormat="1" applyFont="1" applyFill="1" applyBorder="1" applyAlignment="1">
      <alignment horizontal="center" vertical="center"/>
    </xf>
    <xf numFmtId="41" fontId="12" fillId="0" borderId="3" xfId="4" applyFont="1" applyFill="1" applyBorder="1" applyAlignment="1">
      <alignment horizontal="center" vertical="center" shrinkToFit="1"/>
    </xf>
    <xf numFmtId="176" fontId="12" fillId="0" borderId="3" xfId="4" applyNumberFormat="1" applyFont="1" applyFill="1" applyBorder="1" applyAlignment="1">
      <alignment vertical="center" shrinkToFit="1"/>
    </xf>
    <xf numFmtId="41" fontId="12" fillId="0" borderId="3" xfId="4" applyFont="1" applyFill="1" applyBorder="1" applyAlignment="1">
      <alignment vertical="center" shrinkToFit="1"/>
    </xf>
    <xf numFmtId="41" fontId="12" fillId="0" borderId="10" xfId="4" applyFont="1" applyFill="1" applyBorder="1" applyAlignment="1">
      <alignment horizontal="center" vertical="center"/>
    </xf>
    <xf numFmtId="0" fontId="12" fillId="0" borderId="3" xfId="4" applyNumberFormat="1" applyFont="1" applyFill="1" applyBorder="1" applyAlignment="1">
      <alignment vertical="center"/>
    </xf>
    <xf numFmtId="41" fontId="15" fillId="0" borderId="3" xfId="4" applyFont="1" applyFill="1" applyBorder="1" applyAlignment="1">
      <alignment horizontal="center" vertical="center" shrinkToFit="1"/>
    </xf>
    <xf numFmtId="41" fontId="15" fillId="0" borderId="3" xfId="4" applyFont="1" applyFill="1" applyBorder="1" applyAlignment="1">
      <alignment vertical="center" shrinkToFit="1"/>
    </xf>
    <xf numFmtId="176" fontId="15" fillId="0" borderId="3" xfId="4" applyNumberFormat="1" applyFont="1" applyFill="1" applyBorder="1" applyAlignment="1">
      <alignment vertical="center" shrinkToFit="1"/>
    </xf>
    <xf numFmtId="177" fontId="15" fillId="0" borderId="0" xfId="4" applyNumberFormat="1" applyFont="1" applyFill="1" applyAlignment="1">
      <alignment horizontal="center" vertical="center"/>
    </xf>
    <xf numFmtId="41" fontId="13" fillId="2" borderId="0" xfId="4" applyFont="1" applyFill="1" applyAlignment="1">
      <alignment vertical="center" shrinkToFit="1"/>
    </xf>
    <xf numFmtId="41" fontId="15" fillId="0" borderId="3" xfId="4" applyFont="1" applyFill="1" applyBorder="1" applyAlignment="1">
      <alignment horizontal="center" vertical="center"/>
    </xf>
    <xf numFmtId="176" fontId="15" fillId="0" borderId="3" xfId="4" applyNumberFormat="1" applyFont="1" applyFill="1" applyBorder="1" applyAlignment="1">
      <alignment horizontal="center" vertical="center"/>
    </xf>
    <xf numFmtId="41" fontId="15" fillId="0" borderId="0" xfId="4" applyFont="1" applyFill="1" applyAlignment="1">
      <alignment vertical="center"/>
    </xf>
    <xf numFmtId="176" fontId="12" fillId="0" borderId="3" xfId="4" applyNumberFormat="1" applyFont="1" applyFill="1" applyBorder="1" applyAlignment="1">
      <alignment horizontal="center" vertical="center"/>
    </xf>
    <xf numFmtId="41" fontId="13" fillId="0" borderId="0" xfId="4" quotePrefix="1" applyFont="1" applyFill="1" applyAlignment="1">
      <alignment vertical="center"/>
    </xf>
    <xf numFmtId="9" fontId="12" fillId="0" borderId="0" xfId="5" applyFont="1" applyFill="1" applyAlignment="1">
      <alignment vertical="center"/>
    </xf>
    <xf numFmtId="176" fontId="12" fillId="0" borderId="0" xfId="4" applyNumberFormat="1" applyFont="1" applyFill="1" applyAlignment="1">
      <alignment vertical="center" wrapText="1"/>
    </xf>
    <xf numFmtId="41" fontId="12" fillId="0" borderId="2" xfId="4" applyFont="1" applyFill="1" applyBorder="1" applyAlignment="1">
      <alignment vertical="center"/>
    </xf>
    <xf numFmtId="178" fontId="15" fillId="0" borderId="11" xfId="4" applyNumberFormat="1" applyFont="1" applyFill="1" applyBorder="1" applyAlignment="1">
      <alignment horizontal="center" vertical="center"/>
    </xf>
    <xf numFmtId="9" fontId="15" fillId="0" borderId="11" xfId="5" applyFont="1" applyFill="1" applyBorder="1" applyAlignment="1">
      <alignment vertical="center"/>
    </xf>
    <xf numFmtId="41" fontId="15" fillId="0" borderId="12" xfId="4" applyFont="1" applyFill="1" applyBorder="1" applyAlignment="1">
      <alignment horizontal="left" vertical="center"/>
    </xf>
    <xf numFmtId="176" fontId="15" fillId="0" borderId="3" xfId="4" applyNumberFormat="1" applyFont="1" applyFill="1" applyBorder="1" applyAlignment="1">
      <alignment vertical="center" wrapText="1"/>
    </xf>
    <xf numFmtId="41" fontId="15" fillId="0" borderId="3" xfId="4" applyNumberFormat="1" applyFont="1" applyFill="1" applyBorder="1" applyAlignment="1">
      <alignment vertical="center"/>
    </xf>
    <xf numFmtId="41" fontId="15" fillId="0" borderId="2" xfId="4" applyFont="1" applyFill="1" applyBorder="1" applyAlignment="1">
      <alignment horizontal="center" vertical="center"/>
    </xf>
    <xf numFmtId="41" fontId="15" fillId="0" borderId="11" xfId="4" applyFont="1" applyFill="1" applyBorder="1" applyAlignment="1">
      <alignment horizontal="center" vertical="center"/>
    </xf>
    <xf numFmtId="41" fontId="15" fillId="0" borderId="1" xfId="4" applyFont="1" applyFill="1" applyBorder="1" applyAlignment="1">
      <alignment horizontal="center" vertical="center"/>
    </xf>
    <xf numFmtId="178" fontId="12" fillId="0" borderId="13" xfId="5" applyNumberFormat="1" applyFont="1" applyFill="1" applyBorder="1" applyAlignment="1">
      <alignment horizontal="center" vertical="center"/>
    </xf>
    <xf numFmtId="9" fontId="12" fillId="0" borderId="13" xfId="5" applyFont="1" applyFill="1" applyBorder="1" applyAlignment="1">
      <alignment horizontal="center" vertical="center"/>
    </xf>
    <xf numFmtId="41" fontId="12" fillId="0" borderId="13" xfId="4" applyFont="1" applyFill="1" applyBorder="1" applyAlignment="1">
      <alignment horizontal="left" vertical="center"/>
    </xf>
    <xf numFmtId="176" fontId="12" fillId="0" borderId="3" xfId="4" applyNumberFormat="1" applyFont="1" applyFill="1" applyBorder="1" applyAlignment="1">
      <alignment vertical="center" wrapText="1"/>
    </xf>
    <xf numFmtId="41" fontId="12" fillId="0" borderId="3" xfId="4" applyNumberFormat="1" applyFont="1" applyFill="1" applyBorder="1" applyAlignment="1">
      <alignment vertical="center"/>
    </xf>
    <xf numFmtId="41" fontId="12" fillId="0" borderId="2" xfId="4" applyFont="1" applyFill="1" applyBorder="1" applyAlignment="1">
      <alignment horizontal="center" vertical="center"/>
    </xf>
    <xf numFmtId="41" fontId="12" fillId="0" borderId="11" xfId="4" applyFont="1" applyFill="1" applyBorder="1" applyAlignment="1">
      <alignment horizontal="center" vertical="center"/>
    </xf>
    <xf numFmtId="41" fontId="12" fillId="0" borderId="1" xfId="4" applyFont="1" applyFill="1" applyBorder="1" applyAlignment="1">
      <alignment horizontal="center" vertical="center"/>
    </xf>
    <xf numFmtId="41" fontId="12" fillId="0" borderId="12" xfId="4" applyFont="1" applyFill="1" applyBorder="1" applyAlignment="1">
      <alignment horizontal="left" vertical="center"/>
    </xf>
    <xf numFmtId="179" fontId="12" fillId="0" borderId="3" xfId="4" applyNumberFormat="1" applyFont="1" applyFill="1" applyBorder="1" applyAlignment="1">
      <alignment horizontal="center" vertical="center" wrapText="1"/>
    </xf>
    <xf numFmtId="41" fontId="12" fillId="0" borderId="12" xfId="4" applyFont="1" applyFill="1" applyBorder="1" applyAlignment="1">
      <alignment vertical="center"/>
    </xf>
    <xf numFmtId="41" fontId="12" fillId="0" borderId="7" xfId="4" applyNumberFormat="1" applyFont="1" applyFill="1" applyBorder="1" applyAlignment="1">
      <alignment vertical="center"/>
    </xf>
    <xf numFmtId="41" fontId="12" fillId="0" borderId="14" xfId="4" applyFont="1" applyFill="1" applyBorder="1" applyAlignment="1">
      <alignment horizontal="center" vertical="center"/>
    </xf>
    <xf numFmtId="41" fontId="12" fillId="0" borderId="13" xfId="4" applyFont="1" applyFill="1" applyBorder="1" applyAlignment="1">
      <alignment horizontal="center" vertical="center"/>
    </xf>
    <xf numFmtId="41" fontId="12" fillId="0" borderId="15" xfId="4" applyFont="1" applyFill="1" applyBorder="1" applyAlignment="1">
      <alignment horizontal="center" vertical="center"/>
    </xf>
    <xf numFmtId="41" fontId="12" fillId="0" borderId="14" xfId="4" applyFont="1" applyFill="1" applyBorder="1" applyAlignment="1">
      <alignment vertical="center"/>
    </xf>
    <xf numFmtId="179" fontId="12" fillId="0" borderId="7" xfId="4" applyNumberFormat="1" applyFont="1" applyFill="1" applyBorder="1" applyAlignment="1">
      <alignment vertical="center" wrapText="1"/>
    </xf>
    <xf numFmtId="41" fontId="12" fillId="0" borderId="12" xfId="4" applyFont="1" applyFill="1" applyBorder="1" applyAlignment="1">
      <alignment horizontal="center" vertical="center" shrinkToFit="1"/>
    </xf>
    <xf numFmtId="178" fontId="12" fillId="0" borderId="0" xfId="5" applyNumberFormat="1" applyFont="1" applyFill="1" applyBorder="1" applyAlignment="1">
      <alignment horizontal="center" vertical="center"/>
    </xf>
    <xf numFmtId="9" fontId="12" fillId="0" borderId="0" xfId="5" applyFont="1" applyFill="1" applyBorder="1" applyAlignment="1">
      <alignment horizontal="center" vertical="center"/>
    </xf>
    <xf numFmtId="41" fontId="12" fillId="0" borderId="15" xfId="4" applyFont="1" applyFill="1" applyBorder="1" applyAlignment="1">
      <alignment vertical="center"/>
    </xf>
    <xf numFmtId="179" fontId="12" fillId="0" borderId="16" xfId="4" applyNumberFormat="1" applyFont="1" applyFill="1" applyBorder="1" applyAlignment="1">
      <alignment vertical="center" wrapText="1"/>
    </xf>
    <xf numFmtId="41" fontId="12" fillId="0" borderId="16" xfId="4" applyNumberFormat="1" applyFont="1" applyFill="1" applyBorder="1" applyAlignment="1">
      <alignment vertical="center"/>
    </xf>
    <xf numFmtId="41" fontId="12" fillId="0" borderId="15" xfId="4" applyFont="1" applyFill="1" applyBorder="1" applyAlignment="1">
      <alignment horizontal="center" vertical="center" shrinkToFit="1"/>
    </xf>
    <xf numFmtId="0" fontId="12" fillId="0" borderId="14" xfId="4" applyNumberFormat="1" applyFont="1" applyFill="1" applyBorder="1" applyAlignment="1">
      <alignment vertical="center" shrinkToFit="1"/>
    </xf>
    <xf numFmtId="178" fontId="12" fillId="0" borderId="14" xfId="5" applyNumberFormat="1" applyFont="1" applyFill="1" applyBorder="1" applyAlignment="1">
      <alignment horizontal="center" vertical="center"/>
    </xf>
    <xf numFmtId="41" fontId="12" fillId="0" borderId="17" xfId="4" applyFont="1" applyFill="1" applyBorder="1" applyAlignment="1">
      <alignment horizontal="center" vertical="center"/>
    </xf>
    <xf numFmtId="178" fontId="12" fillId="0" borderId="10" xfId="5" applyNumberFormat="1" applyFont="1" applyFill="1" applyBorder="1" applyAlignment="1">
      <alignment horizontal="center" vertical="center"/>
    </xf>
    <xf numFmtId="41" fontId="12" fillId="0" borderId="12" xfId="4" applyFont="1" applyFill="1" applyBorder="1" applyAlignment="1">
      <alignment horizontal="center" vertical="center"/>
    </xf>
    <xf numFmtId="180" fontId="12" fillId="0" borderId="0" xfId="5" applyNumberFormat="1" applyFont="1" applyFill="1" applyBorder="1" applyAlignment="1">
      <alignment horizontal="center" vertical="center"/>
    </xf>
    <xf numFmtId="10" fontId="12" fillId="0" borderId="14" xfId="5" applyNumberFormat="1" applyFont="1" applyFill="1" applyBorder="1" applyAlignment="1">
      <alignment horizontal="center" vertical="center"/>
    </xf>
    <xf numFmtId="10" fontId="12" fillId="0" borderId="10" xfId="5" applyNumberFormat="1" applyFont="1" applyFill="1" applyBorder="1" applyAlignment="1">
      <alignment horizontal="center" vertical="center"/>
    </xf>
    <xf numFmtId="9" fontId="12" fillId="0" borderId="0" xfId="5" applyFont="1" applyFill="1" applyBorder="1" applyAlignment="1">
      <alignment vertical="center"/>
    </xf>
    <xf numFmtId="41" fontId="12" fillId="0" borderId="16" xfId="4" applyNumberFormat="1" applyFont="1" applyFill="1" applyBorder="1" applyAlignment="1">
      <alignment vertical="center" wrapText="1"/>
    </xf>
    <xf numFmtId="41" fontId="12" fillId="0" borderId="18" xfId="4" applyFont="1" applyFill="1" applyBorder="1" applyAlignment="1">
      <alignment vertical="center"/>
    </xf>
    <xf numFmtId="9" fontId="12" fillId="0" borderId="19" xfId="5" applyFont="1" applyFill="1" applyBorder="1" applyAlignment="1">
      <alignment vertical="center"/>
    </xf>
    <xf numFmtId="41" fontId="12" fillId="0" borderId="17" xfId="4" applyFont="1" applyFill="1" applyBorder="1" applyAlignment="1">
      <alignment vertical="center"/>
    </xf>
    <xf numFmtId="41" fontId="12" fillId="0" borderId="18" xfId="4" applyFont="1" applyFill="1" applyBorder="1" applyAlignment="1">
      <alignment horizontal="center" vertical="center"/>
    </xf>
    <xf numFmtId="176" fontId="12" fillId="0" borderId="0" xfId="4" applyNumberFormat="1" applyFont="1" applyFill="1" applyAlignment="1">
      <alignment vertical="center" shrinkToFit="1"/>
    </xf>
    <xf numFmtId="176" fontId="12" fillId="0" borderId="0" xfId="4" applyNumberFormat="1" applyFont="1" applyFill="1" applyAlignment="1">
      <alignment horizontal="center" vertical="center" wrapText="1"/>
    </xf>
    <xf numFmtId="41" fontId="16" fillId="0" borderId="0" xfId="1" applyFont="1" applyFill="1" applyAlignment="1">
      <alignment vertical="center"/>
    </xf>
    <xf numFmtId="41" fontId="17" fillId="0" borderId="0" xfId="4" applyFont="1" applyFill="1" applyAlignment="1">
      <alignment vertical="center"/>
    </xf>
    <xf numFmtId="41" fontId="12" fillId="0" borderId="3" xfId="4" applyFont="1" applyFill="1" applyBorder="1" applyAlignment="1">
      <alignment horizontal="center" vertical="center"/>
    </xf>
    <xf numFmtId="41" fontId="6" fillId="0" borderId="0" xfId="1" applyFont="1" applyFill="1" applyAlignment="1">
      <alignment horizontal="center" vertical="center"/>
    </xf>
    <xf numFmtId="41" fontId="4" fillId="0" borderId="1" xfId="1" applyFont="1" applyFill="1" applyBorder="1" applyAlignment="1">
      <alignment horizontal="center" vertical="center" shrinkToFit="1"/>
    </xf>
    <xf numFmtId="41" fontId="4" fillId="0" borderId="2" xfId="1" applyFont="1" applyFill="1" applyBorder="1" applyAlignment="1">
      <alignment horizontal="center" vertical="center" shrinkToFit="1"/>
    </xf>
    <xf numFmtId="41" fontId="14" fillId="0" borderId="0" xfId="4" applyFont="1" applyFill="1" applyAlignment="1">
      <alignment horizontal="center" vertical="center"/>
    </xf>
    <xf numFmtId="41" fontId="12" fillId="0" borderId="17" xfId="4" applyFont="1" applyFill="1" applyBorder="1" applyAlignment="1">
      <alignment horizontal="center" vertical="center"/>
    </xf>
    <xf numFmtId="41" fontId="12" fillId="0" borderId="19" xfId="4" applyFont="1" applyFill="1" applyBorder="1" applyAlignment="1">
      <alignment horizontal="center" vertical="center"/>
    </xf>
    <xf numFmtId="41" fontId="12" fillId="0" borderId="18" xfId="4" applyFont="1" applyFill="1" applyBorder="1" applyAlignment="1">
      <alignment horizontal="center" vertical="center"/>
    </xf>
    <xf numFmtId="41" fontId="12" fillId="0" borderId="12" xfId="4" applyFont="1" applyFill="1" applyBorder="1" applyAlignment="1">
      <alignment horizontal="center" vertical="center"/>
    </xf>
    <xf numFmtId="41" fontId="12" fillId="0" borderId="13" xfId="4" applyFont="1" applyFill="1" applyBorder="1" applyAlignment="1">
      <alignment horizontal="center" vertical="center"/>
    </xf>
    <xf numFmtId="41" fontId="12" fillId="0" borderId="10" xfId="4" applyFont="1" applyFill="1" applyBorder="1" applyAlignment="1">
      <alignment horizontal="center" vertical="center"/>
    </xf>
    <xf numFmtId="0" fontId="12" fillId="0" borderId="4" xfId="6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/>
    </xf>
    <xf numFmtId="41" fontId="12" fillId="0" borderId="3" xfId="4" applyFont="1" applyFill="1" applyBorder="1" applyAlignment="1">
      <alignment horizontal="center" vertical="center"/>
    </xf>
    <xf numFmtId="41" fontId="12" fillId="0" borderId="4" xfId="4" applyFont="1" applyFill="1" applyBorder="1" applyAlignment="1">
      <alignment horizontal="center" vertical="center" wrapText="1"/>
    </xf>
    <xf numFmtId="41" fontId="12" fillId="0" borderId="7" xfId="4" applyFont="1" applyFill="1" applyBorder="1" applyAlignment="1">
      <alignment horizontal="center" vertical="center" wrapText="1"/>
    </xf>
    <xf numFmtId="41" fontId="12" fillId="0" borderId="5" xfId="4" applyFont="1" applyFill="1" applyBorder="1" applyAlignment="1">
      <alignment horizontal="center" vertical="center"/>
    </xf>
    <xf numFmtId="41" fontId="12" fillId="0" borderId="8" xfId="4" applyFont="1" applyFill="1" applyBorder="1" applyAlignment="1">
      <alignment horizontal="center" vertical="center"/>
    </xf>
    <xf numFmtId="176" fontId="12" fillId="0" borderId="5" xfId="4" applyNumberFormat="1" applyFont="1" applyFill="1" applyBorder="1" applyAlignment="1">
      <alignment horizontal="center" vertical="center"/>
    </xf>
    <xf numFmtId="176" fontId="12" fillId="0" borderId="8" xfId="4" applyNumberFormat="1" applyFont="1" applyFill="1" applyBorder="1" applyAlignment="1">
      <alignment horizontal="center" vertical="center"/>
    </xf>
    <xf numFmtId="41" fontId="12" fillId="0" borderId="4" xfId="4" applyFont="1" applyFill="1" applyBorder="1" applyAlignment="1">
      <alignment horizontal="center" vertical="center"/>
    </xf>
    <xf numFmtId="41" fontId="12" fillId="0" borderId="7" xfId="4" applyFont="1" applyFill="1" applyBorder="1" applyAlignment="1">
      <alignment horizontal="center" vertical="center"/>
    </xf>
    <xf numFmtId="41" fontId="12" fillId="0" borderId="6" xfId="4" applyFont="1" applyFill="1" applyBorder="1" applyAlignment="1">
      <alignment horizontal="center" vertical="center"/>
    </xf>
    <xf numFmtId="41" fontId="12" fillId="0" borderId="9" xfId="4" applyFont="1" applyFill="1" applyBorder="1" applyAlignment="1">
      <alignment horizontal="center" vertical="center"/>
    </xf>
    <xf numFmtId="41" fontId="12" fillId="0" borderId="4" xfId="4" applyFont="1" applyFill="1" applyBorder="1" applyAlignment="1">
      <alignment horizontal="center" vertical="center" shrinkToFit="1"/>
    </xf>
    <xf numFmtId="41" fontId="12" fillId="0" borderId="7" xfId="4" applyFont="1" applyFill="1" applyBorder="1" applyAlignment="1">
      <alignment horizontal="center" vertical="center" shrinkToFit="1"/>
    </xf>
    <xf numFmtId="41" fontId="12" fillId="0" borderId="18" xfId="4" applyFont="1" applyFill="1" applyBorder="1" applyAlignment="1">
      <alignment horizontal="center" vertical="center" wrapText="1"/>
    </xf>
    <xf numFmtId="41" fontId="12" fillId="0" borderId="10" xfId="4" applyFont="1" applyFill="1" applyBorder="1" applyAlignment="1">
      <alignment horizontal="center" vertical="center" wrapText="1"/>
    </xf>
    <xf numFmtId="41" fontId="15" fillId="0" borderId="2" xfId="4" applyFont="1" applyFill="1" applyBorder="1" applyAlignment="1">
      <alignment horizontal="left" vertical="center" shrinkToFit="1"/>
    </xf>
    <xf numFmtId="41" fontId="12" fillId="0" borderId="2" xfId="4" applyFont="1" applyFill="1" applyBorder="1" applyAlignment="1">
      <alignment horizontal="left" vertical="center" shrinkToFit="1"/>
    </xf>
    <xf numFmtId="41" fontId="15" fillId="0" borderId="2" xfId="4" applyFont="1" applyFill="1" applyBorder="1" applyAlignment="1">
      <alignment horizontal="center" vertical="center" shrinkToFit="1"/>
    </xf>
    <xf numFmtId="41" fontId="12" fillId="0" borderId="3" xfId="4" applyFont="1" applyFill="1" applyBorder="1" applyAlignment="1">
      <alignment vertical="center"/>
    </xf>
    <xf numFmtId="177" fontId="15" fillId="0" borderId="3" xfId="4" applyNumberFormat="1" applyFont="1" applyFill="1" applyBorder="1" applyAlignment="1">
      <alignment horizontal="center" vertical="center"/>
    </xf>
    <xf numFmtId="49" fontId="12" fillId="0" borderId="3" xfId="4" applyNumberFormat="1" applyFont="1" applyFill="1" applyBorder="1" applyAlignment="1">
      <alignment vertical="center" shrinkToFit="1"/>
    </xf>
    <xf numFmtId="49" fontId="12" fillId="0" borderId="3" xfId="4" applyNumberFormat="1" applyFont="1" applyFill="1" applyBorder="1" applyAlignment="1">
      <alignment vertical="center"/>
    </xf>
    <xf numFmtId="49" fontId="15" fillId="0" borderId="3" xfId="4" applyNumberFormat="1" applyFont="1" applyFill="1" applyBorder="1" applyAlignment="1">
      <alignment vertical="center"/>
    </xf>
    <xf numFmtId="49" fontId="15" fillId="0" borderId="3" xfId="4" applyNumberFormat="1" applyFont="1" applyFill="1" applyBorder="1" applyAlignment="1">
      <alignment vertical="center" shrinkToFit="1"/>
    </xf>
  </cellXfs>
  <cellStyles count="7">
    <cellStyle name="백분율" xfId="2" builtinId="5"/>
    <cellStyle name="백분율 2" xfId="5"/>
    <cellStyle name="쉼표 [0]" xfId="1" builtinId="6"/>
    <cellStyle name="쉼표 [0] 2" xfId="3"/>
    <cellStyle name="쉼표 [0] 3 2" xfId="4"/>
    <cellStyle name="표준" xfId="0" builtinId="0"/>
    <cellStyle name="표준_참고3. 동산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8"/>
  <sheetViews>
    <sheetView tabSelected="1" zoomScale="90" zoomScaleNormal="90" workbookViewId="0">
      <selection activeCell="A2" sqref="A2:H2"/>
    </sheetView>
  </sheetViews>
  <sheetFormatPr defaultRowHeight="24.95" customHeight="1" x14ac:dyDescent="0.3"/>
  <cols>
    <col min="1" max="1" width="5.625" style="2" customWidth="1"/>
    <col min="2" max="2" width="9.625" style="2" customWidth="1"/>
    <col min="3" max="3" width="15.625" style="2" customWidth="1"/>
    <col min="4" max="5" width="7.625" style="2" customWidth="1"/>
    <col min="6" max="7" width="13.375" style="2" customWidth="1"/>
    <col min="8" max="8" width="13.375" style="3" customWidth="1"/>
    <col min="9" max="10" width="3.625" style="4" customWidth="1"/>
    <col min="11" max="15" width="14.625" style="4" hidden="1" customWidth="1"/>
    <col min="16" max="16" width="0" style="4" hidden="1" customWidth="1"/>
    <col min="17" max="17" width="0" style="3" hidden="1" customWidth="1"/>
    <col min="18" max="18" width="9" style="3"/>
    <col min="19" max="19" width="9" style="5"/>
    <col min="20" max="20" width="9" style="3"/>
    <col min="21" max="16384" width="9" style="4"/>
  </cols>
  <sheetData>
    <row r="1" spans="1:20" ht="15" customHeight="1" x14ac:dyDescent="0.3">
      <c r="A1" s="1"/>
      <c r="B1" s="1"/>
      <c r="C1" s="1"/>
      <c r="D1" s="1"/>
    </row>
    <row r="2" spans="1:20" ht="35.1" customHeight="1" x14ac:dyDescent="0.3">
      <c r="A2" s="104" t="s">
        <v>0</v>
      </c>
      <c r="B2" s="104"/>
      <c r="C2" s="104"/>
      <c r="D2" s="104"/>
      <c r="E2" s="104"/>
      <c r="F2" s="104"/>
      <c r="G2" s="104"/>
      <c r="H2" s="104"/>
    </row>
    <row r="3" spans="1:20" ht="35.1" customHeight="1" x14ac:dyDescent="0.3"/>
    <row r="4" spans="1:20" ht="35.1" customHeight="1" x14ac:dyDescent="0.3">
      <c r="A4" s="6" t="s">
        <v>101</v>
      </c>
      <c r="B4" s="6"/>
      <c r="C4" s="6"/>
      <c r="D4" s="6"/>
      <c r="H4" s="7" t="s">
        <v>1</v>
      </c>
      <c r="K4" s="4" t="s">
        <v>2</v>
      </c>
    </row>
    <row r="5" spans="1:20" ht="50.1" customHeight="1" x14ac:dyDescent="0.3">
      <c r="A5" s="105" t="s">
        <v>3</v>
      </c>
      <c r="B5" s="106"/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</row>
    <row r="6" spans="1:20" ht="300" customHeight="1" x14ac:dyDescent="0.3">
      <c r="A6" s="9" t="s">
        <v>10</v>
      </c>
      <c r="B6" s="10" t="s">
        <v>11</v>
      </c>
      <c r="C6" s="11" t="s">
        <v>102</v>
      </c>
      <c r="D6" s="10">
        <v>1</v>
      </c>
      <c r="E6" s="12" t="s">
        <v>103</v>
      </c>
      <c r="F6" s="12"/>
      <c r="G6" s="12"/>
      <c r="H6" s="12"/>
      <c r="K6" s="13" t="str">
        <f t="shared" ref="K6" si="0">$K$4&amp;"NO."&amp;A6&amp;" [ "&amp;B6&amp;" ] "&amp;C6</f>
        <v>공사명 : 승강기 안전관리법 강화에 따른 에스컬레이터 개량공사NO.01 [ 승강기 ] 에스컬레이터</v>
      </c>
      <c r="N6" s="14" t="str">
        <f t="shared" ref="N6" si="1">"NO."&amp;A6&amp;" [ "&amp;B6&amp;" ] "&amp;C6</f>
        <v>NO.01 [ 승강기 ] 에스컬레이터</v>
      </c>
      <c r="Q6" s="5"/>
    </row>
    <row r="7" spans="1:20" s="17" customFormat="1" ht="50.1" customHeight="1" x14ac:dyDescent="0.3">
      <c r="A7" s="15" t="s">
        <v>13</v>
      </c>
      <c r="B7" s="15"/>
      <c r="C7" s="15"/>
      <c r="D7" s="16"/>
      <c r="E7" s="15"/>
      <c r="F7" s="15"/>
      <c r="G7" s="57"/>
      <c r="H7" s="8" t="s">
        <v>14</v>
      </c>
      <c r="Q7" s="5"/>
      <c r="R7" s="5"/>
      <c r="S7" s="18"/>
      <c r="T7" s="5"/>
    </row>
    <row r="8" spans="1:20" ht="24.95" customHeight="1" x14ac:dyDescent="0.3">
      <c r="A8" s="19" t="s">
        <v>15</v>
      </c>
      <c r="B8" s="19"/>
      <c r="C8" s="19"/>
      <c r="D8" s="6"/>
    </row>
    <row r="9" spans="1:20" ht="24.95" customHeight="1" x14ac:dyDescent="0.3">
      <c r="A9" s="19" t="s">
        <v>16</v>
      </c>
      <c r="B9" s="19"/>
      <c r="C9" s="19"/>
      <c r="D9" s="6"/>
    </row>
    <row r="10" spans="1:20" ht="24.95" customHeight="1" x14ac:dyDescent="0.3">
      <c r="A10" s="19" t="s">
        <v>17</v>
      </c>
      <c r="B10" s="19"/>
      <c r="C10" s="19"/>
    </row>
    <row r="11" spans="1:20" ht="24.95" customHeight="1" x14ac:dyDescent="0.3">
      <c r="A11" s="19"/>
      <c r="B11" s="19"/>
      <c r="C11" s="19"/>
    </row>
    <row r="12" spans="1:20" ht="15" customHeight="1" x14ac:dyDescent="0.3">
      <c r="A12" s="19"/>
      <c r="B12" s="19"/>
      <c r="C12" s="19"/>
    </row>
    <row r="13" spans="1:20" ht="15" customHeight="1" x14ac:dyDescent="0.3">
      <c r="A13" s="19"/>
      <c r="B13" s="19"/>
      <c r="C13" s="19"/>
    </row>
    <row r="14" spans="1:20" ht="15" customHeight="1" x14ac:dyDescent="0.3"/>
    <row r="15" spans="1:20" ht="15" customHeight="1" x14ac:dyDescent="0.3"/>
    <row r="16" spans="1:20" ht="15" customHeight="1" x14ac:dyDescent="0.3"/>
    <row r="17" spans="11:11" ht="15" customHeight="1" x14ac:dyDescent="0.3"/>
    <row r="18" spans="11:11" ht="15" customHeight="1" x14ac:dyDescent="0.3">
      <c r="K18" s="20"/>
    </row>
  </sheetData>
  <mergeCells count="2">
    <mergeCell ref="A2:H2"/>
    <mergeCell ref="A5:B5"/>
  </mergeCells>
  <phoneticPr fontId="3" type="noConversion"/>
  <printOptions horizontalCentered="1"/>
  <pageMargins left="0.55118110236220474" right="0.35433070866141736" top="0.98425196850393704" bottom="0.98425196850393704" header="0.31496062992125984" footer="0.51181102362204722"/>
  <pageSetup paperSize="9" orientation="portrait" r:id="rId1"/>
  <headerFooter>
    <oddFooter>&amp;C&amp;"휴먼명조,보통"-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M32"/>
  <sheetViews>
    <sheetView zoomScaleNormal="100" zoomScaleSheetLayoutView="85" workbookViewId="0">
      <selection activeCell="A2" sqref="A2:I2"/>
    </sheetView>
  </sheetViews>
  <sheetFormatPr defaultRowHeight="24.95" customHeight="1" x14ac:dyDescent="0.3"/>
  <cols>
    <col min="1" max="1" width="5.375" style="25" customWidth="1"/>
    <col min="2" max="2" width="23.875" style="23" customWidth="1"/>
    <col min="3" max="3" width="5.375" style="23" customWidth="1"/>
    <col min="4" max="4" width="31.5" style="51" customWidth="1"/>
    <col min="5" max="5" width="22.25" style="51" customWidth="1"/>
    <col min="6" max="6" width="14.75" style="25" customWidth="1"/>
    <col min="7" max="7" width="3.625" style="50" customWidth="1"/>
    <col min="8" max="8" width="10.25" style="50" customWidth="1"/>
    <col min="9" max="9" width="12.75" style="25" customWidth="1"/>
    <col min="10" max="10" width="5.625" style="25" customWidth="1"/>
    <col min="11" max="11" width="29" style="25" customWidth="1"/>
    <col min="12" max="25" width="14.625" style="25" customWidth="1"/>
    <col min="26" max="16384" width="9" style="25"/>
  </cols>
  <sheetData>
    <row r="1" spans="1:13" ht="15" customHeight="1" x14ac:dyDescent="0.3">
      <c r="A1" s="21" t="s">
        <v>100</v>
      </c>
    </row>
    <row r="2" spans="1:13" ht="30" customHeight="1" x14ac:dyDescent="0.3">
      <c r="A2" s="107" t="s">
        <v>99</v>
      </c>
      <c r="B2" s="107"/>
      <c r="C2" s="107"/>
      <c r="D2" s="107"/>
      <c r="E2" s="107"/>
      <c r="F2" s="107"/>
      <c r="G2" s="107"/>
      <c r="H2" s="107"/>
      <c r="I2" s="107"/>
    </row>
    <row r="3" spans="1:13" ht="30" customHeight="1" x14ac:dyDescent="0.3">
      <c r="A3" s="23"/>
      <c r="D3" s="100"/>
      <c r="E3" s="100"/>
      <c r="F3" s="23"/>
    </row>
    <row r="4" spans="1:13" ht="30" customHeight="1" x14ac:dyDescent="0.3">
      <c r="A4" s="101" t="s">
        <v>101</v>
      </c>
      <c r="B4" s="28"/>
      <c r="C4" s="28"/>
      <c r="D4" s="99"/>
      <c r="E4" s="99"/>
      <c r="F4" s="29"/>
      <c r="I4" s="29" t="s">
        <v>1</v>
      </c>
    </row>
    <row r="5" spans="1:13" ht="15" customHeight="1" x14ac:dyDescent="0.3">
      <c r="A5" s="108" t="s">
        <v>98</v>
      </c>
      <c r="B5" s="109"/>
      <c r="C5" s="110"/>
      <c r="D5" s="114" t="s">
        <v>97</v>
      </c>
      <c r="E5" s="114" t="s">
        <v>96</v>
      </c>
      <c r="F5" s="116" t="s">
        <v>95</v>
      </c>
      <c r="G5" s="116"/>
      <c r="H5" s="116"/>
      <c r="I5" s="116"/>
    </row>
    <row r="6" spans="1:13" ht="15" customHeight="1" x14ac:dyDescent="0.3">
      <c r="A6" s="111"/>
      <c r="B6" s="112"/>
      <c r="C6" s="113"/>
      <c r="D6" s="115"/>
      <c r="E6" s="115"/>
      <c r="F6" s="116"/>
      <c r="G6" s="116"/>
      <c r="H6" s="116"/>
      <c r="I6" s="116"/>
    </row>
    <row r="7" spans="1:13" ht="14.1" customHeight="1" x14ac:dyDescent="0.3">
      <c r="A7" s="75" t="s">
        <v>94</v>
      </c>
      <c r="B7" s="87" t="s">
        <v>93</v>
      </c>
      <c r="C7" s="98"/>
      <c r="D7" s="83"/>
      <c r="E7" s="94"/>
      <c r="F7" s="97"/>
      <c r="G7" s="96"/>
      <c r="H7" s="96"/>
      <c r="I7" s="95"/>
    </row>
    <row r="8" spans="1:13" ht="14.1" customHeight="1" x14ac:dyDescent="0.3">
      <c r="A8" s="75" t="s">
        <v>92</v>
      </c>
      <c r="B8" s="75"/>
      <c r="C8" s="73"/>
      <c r="D8" s="83"/>
      <c r="E8" s="94"/>
      <c r="F8" s="81"/>
      <c r="G8" s="93"/>
      <c r="H8" s="93"/>
      <c r="I8" s="76"/>
    </row>
    <row r="9" spans="1:13" ht="14.1" customHeight="1" x14ac:dyDescent="0.3">
      <c r="A9" s="75" t="s">
        <v>91</v>
      </c>
      <c r="B9" s="89" t="s">
        <v>90</v>
      </c>
      <c r="C9" s="38"/>
      <c r="D9" s="83"/>
      <c r="E9" s="94"/>
      <c r="F9" s="81"/>
      <c r="G9" s="93"/>
      <c r="H9" s="93"/>
      <c r="I9" s="76"/>
    </row>
    <row r="10" spans="1:13" ht="14.1" customHeight="1" x14ac:dyDescent="0.3">
      <c r="A10" s="89" t="s">
        <v>63</v>
      </c>
      <c r="B10" s="74" t="s">
        <v>62</v>
      </c>
      <c r="C10" s="38" t="s">
        <v>89</v>
      </c>
      <c r="D10" s="65"/>
      <c r="E10" s="70"/>
      <c r="F10" s="71"/>
      <c r="G10" s="62"/>
      <c r="H10" s="62"/>
      <c r="I10" s="92"/>
    </row>
    <row r="11" spans="1:13" ht="14.1" customHeight="1" x14ac:dyDescent="0.3">
      <c r="A11" s="87" t="s">
        <v>88</v>
      </c>
      <c r="B11" s="75" t="s">
        <v>87</v>
      </c>
      <c r="C11" s="73" t="s">
        <v>68</v>
      </c>
      <c r="D11" s="83"/>
      <c r="E11" s="82"/>
      <c r="F11" s="81"/>
      <c r="G11" s="80"/>
      <c r="H11" s="80"/>
      <c r="I11" s="91"/>
    </row>
    <row r="12" spans="1:13" ht="14.1" customHeight="1" x14ac:dyDescent="0.3">
      <c r="A12" s="75" t="s">
        <v>86</v>
      </c>
      <c r="B12" s="75"/>
      <c r="C12" s="73"/>
      <c r="D12" s="83"/>
      <c r="E12" s="82"/>
      <c r="F12" s="81"/>
      <c r="G12" s="80"/>
      <c r="H12" s="80"/>
      <c r="I12" s="91"/>
      <c r="L12" s="27"/>
    </row>
    <row r="13" spans="1:13" ht="14.1" customHeight="1" x14ac:dyDescent="0.3">
      <c r="A13" s="75" t="s">
        <v>85</v>
      </c>
      <c r="B13" s="89" t="s">
        <v>84</v>
      </c>
      <c r="C13" s="38"/>
      <c r="D13" s="83"/>
      <c r="E13" s="82"/>
      <c r="F13" s="81" t="s">
        <v>83</v>
      </c>
      <c r="G13" s="90" t="s">
        <v>76</v>
      </c>
      <c r="H13" s="79">
        <v>0.08</v>
      </c>
      <c r="I13" s="76"/>
      <c r="M13" s="27"/>
    </row>
    <row r="14" spans="1:13" ht="14.1" customHeight="1" x14ac:dyDescent="0.3">
      <c r="A14" s="89" t="s">
        <v>63</v>
      </c>
      <c r="B14" s="74" t="s">
        <v>62</v>
      </c>
      <c r="C14" s="38" t="s">
        <v>74</v>
      </c>
      <c r="D14" s="65"/>
      <c r="E14" s="70"/>
      <c r="F14" s="71"/>
      <c r="G14" s="62"/>
      <c r="H14" s="61"/>
      <c r="I14" s="88"/>
    </row>
    <row r="15" spans="1:13" ht="14.1" customHeight="1" x14ac:dyDescent="0.3">
      <c r="A15" s="87" t="s">
        <v>82</v>
      </c>
      <c r="B15" s="84" t="s">
        <v>81</v>
      </c>
      <c r="C15" s="73" t="s">
        <v>80</v>
      </c>
      <c r="D15" s="83"/>
      <c r="E15" s="82"/>
      <c r="F15" s="81"/>
      <c r="G15" s="80"/>
      <c r="H15" s="79"/>
      <c r="I15" s="86"/>
    </row>
    <row r="16" spans="1:13" ht="14.1" customHeight="1" x14ac:dyDescent="0.3">
      <c r="A16" s="75" t="s">
        <v>79</v>
      </c>
      <c r="B16" s="84" t="s">
        <v>78</v>
      </c>
      <c r="C16" s="73"/>
      <c r="D16" s="83"/>
      <c r="E16" s="82"/>
      <c r="F16" s="81" t="s">
        <v>74</v>
      </c>
      <c r="G16" s="80" t="s">
        <v>42</v>
      </c>
      <c r="H16" s="79">
        <v>3.73E-2</v>
      </c>
      <c r="I16" s="76"/>
    </row>
    <row r="17" spans="1:9" ht="14.1" customHeight="1" x14ac:dyDescent="0.3">
      <c r="A17" s="75"/>
      <c r="B17" s="84" t="s">
        <v>104</v>
      </c>
      <c r="C17" s="73"/>
      <c r="D17" s="83">
        <v>994251</v>
      </c>
      <c r="E17" s="82"/>
      <c r="F17" s="81" t="s">
        <v>77</v>
      </c>
      <c r="G17" s="80" t="s">
        <v>76</v>
      </c>
      <c r="H17" s="79">
        <v>1.8499999999999999E-2</v>
      </c>
      <c r="I17" s="85"/>
    </row>
    <row r="18" spans="1:9" ht="14.1" customHeight="1" x14ac:dyDescent="0.3">
      <c r="A18" s="75"/>
      <c r="B18" s="84" t="s">
        <v>75</v>
      </c>
      <c r="C18" s="73"/>
      <c r="D18" s="83"/>
      <c r="E18" s="82"/>
      <c r="F18" s="81" t="s">
        <v>74</v>
      </c>
      <c r="G18" s="80" t="s">
        <v>42</v>
      </c>
      <c r="H18" s="79">
        <v>8.6999999999999994E-3</v>
      </c>
      <c r="I18" s="76"/>
    </row>
    <row r="19" spans="1:9" ht="14.1" customHeight="1" x14ac:dyDescent="0.3">
      <c r="A19" s="75"/>
      <c r="B19" s="84" t="s">
        <v>73</v>
      </c>
      <c r="C19" s="73"/>
      <c r="D19" s="83">
        <v>495691</v>
      </c>
      <c r="E19" s="82"/>
      <c r="F19" s="81" t="s">
        <v>68</v>
      </c>
      <c r="G19" s="80" t="s">
        <v>42</v>
      </c>
      <c r="H19" s="79">
        <v>3.3349999999999998E-2</v>
      </c>
      <c r="I19" s="76"/>
    </row>
    <row r="20" spans="1:9" ht="14.1" customHeight="1" x14ac:dyDescent="0.3">
      <c r="A20" s="75"/>
      <c r="B20" s="84" t="s">
        <v>72</v>
      </c>
      <c r="C20" s="73"/>
      <c r="D20" s="83">
        <v>668849</v>
      </c>
      <c r="E20" s="82"/>
      <c r="F20" s="81" t="s">
        <v>68</v>
      </c>
      <c r="G20" s="80" t="s">
        <v>42</v>
      </c>
      <c r="H20" s="79">
        <v>4.4999999999999998E-2</v>
      </c>
      <c r="I20" s="76"/>
    </row>
    <row r="21" spans="1:9" ht="14.1" customHeight="1" x14ac:dyDescent="0.3">
      <c r="A21" s="75"/>
      <c r="B21" s="84" t="s">
        <v>71</v>
      </c>
      <c r="C21" s="73"/>
      <c r="D21" s="83"/>
      <c r="E21" s="82"/>
      <c r="F21" s="81" t="s">
        <v>70</v>
      </c>
      <c r="G21" s="80" t="s">
        <v>42</v>
      </c>
      <c r="H21" s="79">
        <v>0</v>
      </c>
      <c r="I21" s="76"/>
    </row>
    <row r="22" spans="1:9" ht="14.1" customHeight="1" x14ac:dyDescent="0.3">
      <c r="A22" s="75"/>
      <c r="B22" s="84" t="s">
        <v>69</v>
      </c>
      <c r="C22" s="73"/>
      <c r="D22" s="83">
        <v>341856</v>
      </c>
      <c r="E22" s="82"/>
      <c r="F22" s="81" t="s">
        <v>68</v>
      </c>
      <c r="G22" s="80" t="s">
        <v>42</v>
      </c>
      <c r="H22" s="79">
        <v>2.3E-2</v>
      </c>
      <c r="I22" s="76"/>
    </row>
    <row r="23" spans="1:9" ht="14.1" customHeight="1" x14ac:dyDescent="0.3">
      <c r="A23" s="75"/>
      <c r="B23" s="84" t="s">
        <v>67</v>
      </c>
      <c r="C23" s="73"/>
      <c r="D23" s="83"/>
      <c r="E23" s="82"/>
      <c r="F23" s="81" t="s">
        <v>66</v>
      </c>
      <c r="G23" s="80" t="s">
        <v>42</v>
      </c>
      <c r="H23" s="79">
        <v>5.6000000000000001E-2</v>
      </c>
      <c r="I23" s="76"/>
    </row>
    <row r="24" spans="1:9" ht="14.1" customHeight="1" x14ac:dyDescent="0.3">
      <c r="A24" s="75"/>
      <c r="B24" s="78" t="s">
        <v>65</v>
      </c>
      <c r="C24" s="38"/>
      <c r="D24" s="72">
        <v>50808</v>
      </c>
      <c r="E24" s="77"/>
      <c r="F24" s="71" t="s">
        <v>64</v>
      </c>
      <c r="G24" s="62" t="s">
        <v>42</v>
      </c>
      <c r="H24" s="61">
        <v>0.10249999999999999</v>
      </c>
      <c r="I24" s="76"/>
    </row>
    <row r="25" spans="1:9" ht="14.1" customHeight="1" x14ac:dyDescent="0.3">
      <c r="A25" s="75" t="s">
        <v>63</v>
      </c>
      <c r="B25" s="74" t="s">
        <v>62</v>
      </c>
      <c r="C25" s="73" t="s">
        <v>61</v>
      </c>
      <c r="D25" s="72"/>
      <c r="E25" s="70"/>
      <c r="F25" s="71"/>
      <c r="G25" s="62"/>
      <c r="H25" s="61"/>
      <c r="I25" s="52"/>
    </row>
    <row r="26" spans="1:9" ht="14.1" customHeight="1" x14ac:dyDescent="0.3">
      <c r="A26" s="68" t="s">
        <v>60</v>
      </c>
      <c r="B26" s="67" t="s">
        <v>59</v>
      </c>
      <c r="C26" s="66" t="s">
        <v>54</v>
      </c>
      <c r="D26" s="65"/>
      <c r="E26" s="70"/>
      <c r="F26" s="69" t="s">
        <v>58</v>
      </c>
      <c r="G26" s="62"/>
      <c r="H26" s="61"/>
      <c r="I26" s="52"/>
    </row>
    <row r="27" spans="1:9" ht="14.1" customHeight="1" x14ac:dyDescent="0.3">
      <c r="A27" s="68" t="s">
        <v>57</v>
      </c>
      <c r="B27" s="67" t="s">
        <v>56</v>
      </c>
      <c r="C27" s="66" t="s">
        <v>55</v>
      </c>
      <c r="D27" s="65"/>
      <c r="E27" s="70"/>
      <c r="F27" s="69" t="s">
        <v>54</v>
      </c>
      <c r="G27" s="62" t="s">
        <v>42</v>
      </c>
      <c r="H27" s="61">
        <v>0.06</v>
      </c>
      <c r="I27" s="52"/>
    </row>
    <row r="28" spans="1:9" ht="14.1" customHeight="1" x14ac:dyDescent="0.3">
      <c r="A28" s="68" t="s">
        <v>53</v>
      </c>
      <c r="B28" s="67" t="s">
        <v>52</v>
      </c>
      <c r="C28" s="66" t="s">
        <v>51</v>
      </c>
      <c r="D28" s="65"/>
      <c r="E28" s="70"/>
      <c r="F28" s="69" t="s">
        <v>50</v>
      </c>
      <c r="G28" s="62" t="s">
        <v>42</v>
      </c>
      <c r="H28" s="61">
        <v>0.15</v>
      </c>
      <c r="I28" s="52"/>
    </row>
    <row r="29" spans="1:9" ht="14.1" customHeight="1" x14ac:dyDescent="0.3">
      <c r="A29" s="68" t="s">
        <v>49</v>
      </c>
      <c r="B29" s="67" t="s">
        <v>48</v>
      </c>
      <c r="C29" s="66" t="s">
        <v>43</v>
      </c>
      <c r="D29" s="65"/>
      <c r="E29" s="70"/>
      <c r="F29" s="69" t="s">
        <v>47</v>
      </c>
      <c r="G29" s="62"/>
      <c r="H29" s="61"/>
      <c r="I29" s="52"/>
    </row>
    <row r="30" spans="1:9" ht="14.1" customHeight="1" x14ac:dyDescent="0.3">
      <c r="A30" s="68" t="s">
        <v>46</v>
      </c>
      <c r="B30" s="67" t="s">
        <v>45</v>
      </c>
      <c r="C30" s="66" t="s">
        <v>44</v>
      </c>
      <c r="D30" s="65"/>
      <c r="E30" s="64"/>
      <c r="F30" s="63" t="s">
        <v>43</v>
      </c>
      <c r="G30" s="62" t="s">
        <v>42</v>
      </c>
      <c r="H30" s="61">
        <v>0.1</v>
      </c>
      <c r="I30" s="52"/>
    </row>
    <row r="31" spans="1:9" ht="14.1" customHeight="1" x14ac:dyDescent="0.3">
      <c r="A31" s="68" t="s">
        <v>41</v>
      </c>
      <c r="B31" s="67"/>
      <c r="C31" s="66" t="s">
        <v>40</v>
      </c>
      <c r="D31" s="65"/>
      <c r="E31" s="64"/>
      <c r="F31" s="63"/>
      <c r="G31" s="62"/>
      <c r="H31" s="61"/>
      <c r="I31" s="52"/>
    </row>
    <row r="32" spans="1:9" ht="14.1" customHeight="1" x14ac:dyDescent="0.3">
      <c r="A32" s="60" t="s">
        <v>39</v>
      </c>
      <c r="B32" s="59" t="s">
        <v>38</v>
      </c>
      <c r="C32" s="58" t="s">
        <v>37</v>
      </c>
      <c r="D32" s="57"/>
      <c r="E32" s="56"/>
      <c r="F32" s="55" t="s">
        <v>36</v>
      </c>
      <c r="G32" s="54"/>
      <c r="H32" s="53"/>
      <c r="I32" s="52"/>
    </row>
  </sheetData>
  <mergeCells count="5">
    <mergeCell ref="A2:I2"/>
    <mergeCell ref="A5:C6"/>
    <mergeCell ref="D5:D6"/>
    <mergeCell ref="E5:E6"/>
    <mergeCell ref="F5:I6"/>
  </mergeCells>
  <phoneticPr fontId="3" type="noConversion"/>
  <printOptions horizontalCentered="1"/>
  <pageMargins left="0.74803149606299213" right="0.55118110236220474" top="0.78740157480314965" bottom="0.78740157480314965" header="0.51181102362204722" footer="0.51181102362204722"/>
  <pageSetup paperSize="9" scale="94" orientation="landscape" r:id="rId1"/>
  <headerFooter alignWithMargins="0">
    <oddFooter>&amp;C&amp;9-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="90" zoomScaleNormal="90" workbookViewId="0">
      <selection activeCell="D8" sqref="D8"/>
    </sheetView>
  </sheetViews>
  <sheetFormatPr defaultRowHeight="21" customHeight="1" x14ac:dyDescent="0.3"/>
  <cols>
    <col min="1" max="1" width="27.875" style="25" customWidth="1"/>
    <col min="2" max="2" width="18.5" style="22" customWidth="1"/>
    <col min="3" max="3" width="6.5" style="23" customWidth="1"/>
    <col min="4" max="4" width="12.125" style="24" customWidth="1"/>
    <col min="5" max="12" width="13" style="25" customWidth="1"/>
    <col min="13" max="13" width="4.25" style="26" customWidth="1"/>
    <col min="14" max="15" width="12.125" style="25" hidden="1" customWidth="1"/>
    <col min="16" max="16" width="12.125" style="25" customWidth="1"/>
    <col min="17" max="17" width="12.125" style="27" customWidth="1"/>
    <col min="18" max="18" width="12.125" style="25" customWidth="1"/>
    <col min="19" max="19" width="10" style="25" bestFit="1" customWidth="1"/>
    <col min="20" max="16384" width="9" style="25"/>
  </cols>
  <sheetData>
    <row r="1" spans="1:19" ht="15" customHeight="1" x14ac:dyDescent="0.3">
      <c r="A1" s="21" t="s">
        <v>18</v>
      </c>
    </row>
    <row r="2" spans="1:19" ht="30" customHeight="1" x14ac:dyDescent="0.3">
      <c r="A2" s="107" t="s">
        <v>19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9" ht="30" customHeight="1" x14ac:dyDescent="0.3"/>
    <row r="4" spans="1:19" ht="30" customHeight="1" x14ac:dyDescent="0.3">
      <c r="A4" s="28" t="str">
        <f>총집!A4</f>
        <v>공사명 : 에스컬레이터 부품교체 및 신규설치</v>
      </c>
      <c r="L4" s="29" t="s">
        <v>20</v>
      </c>
      <c r="P4" s="30"/>
      <c r="Q4" s="31"/>
      <c r="R4" s="22"/>
      <c r="S4" s="22"/>
    </row>
    <row r="5" spans="1:19" ht="20.100000000000001" customHeight="1" thickBot="1" x14ac:dyDescent="0.35">
      <c r="A5" s="117" t="s">
        <v>21</v>
      </c>
      <c r="B5" s="117" t="s">
        <v>22</v>
      </c>
      <c r="C5" s="119" t="s">
        <v>23</v>
      </c>
      <c r="D5" s="121" t="s">
        <v>24</v>
      </c>
      <c r="E5" s="116" t="s">
        <v>25</v>
      </c>
      <c r="F5" s="116"/>
      <c r="G5" s="116" t="s">
        <v>26</v>
      </c>
      <c r="H5" s="116"/>
      <c r="I5" s="116" t="s">
        <v>27</v>
      </c>
      <c r="J5" s="116"/>
      <c r="K5" s="123" t="s">
        <v>28</v>
      </c>
      <c r="L5" s="125" t="s">
        <v>29</v>
      </c>
      <c r="P5" s="22"/>
      <c r="Q5" s="31"/>
      <c r="R5" s="22"/>
      <c r="S5" s="22"/>
    </row>
    <row r="6" spans="1:19" ht="20.100000000000001" customHeight="1" x14ac:dyDescent="0.3">
      <c r="A6" s="118"/>
      <c r="B6" s="118"/>
      <c r="C6" s="120"/>
      <c r="D6" s="122"/>
      <c r="E6" s="32" t="s">
        <v>30</v>
      </c>
      <c r="F6" s="32" t="s">
        <v>31</v>
      </c>
      <c r="G6" s="32" t="s">
        <v>30</v>
      </c>
      <c r="H6" s="32" t="s">
        <v>31</v>
      </c>
      <c r="I6" s="32" t="s">
        <v>30</v>
      </c>
      <c r="J6" s="32" t="s">
        <v>31</v>
      </c>
      <c r="K6" s="124"/>
      <c r="L6" s="126"/>
      <c r="P6" s="22"/>
      <c r="Q6" s="31"/>
      <c r="R6" s="22"/>
      <c r="S6" s="22"/>
    </row>
    <row r="7" spans="1:19" ht="20.100000000000001" customHeight="1" x14ac:dyDescent="0.3">
      <c r="A7" s="102" t="s">
        <v>105</v>
      </c>
      <c r="B7" s="34"/>
      <c r="C7" s="35" t="s">
        <v>12</v>
      </c>
      <c r="D7" s="36">
        <v>18</v>
      </c>
      <c r="E7" s="37">
        <f>내역!G42</f>
        <v>0</v>
      </c>
      <c r="F7" s="37">
        <f>INT(D7*E7)</f>
        <v>0</v>
      </c>
      <c r="G7" s="37">
        <f>내역!I42</f>
        <v>0</v>
      </c>
      <c r="H7" s="37">
        <f>INT(D7*G7)</f>
        <v>0</v>
      </c>
      <c r="I7" s="37">
        <f>내역!K42</f>
        <v>0</v>
      </c>
      <c r="J7" s="37">
        <f>INT(D7*I7)</f>
        <v>0</v>
      </c>
      <c r="K7" s="37">
        <f>SUM(F7,H7,J7)</f>
        <v>0</v>
      </c>
      <c r="L7" s="38"/>
      <c r="P7" s="22"/>
      <c r="Q7" s="31"/>
      <c r="R7" s="22"/>
      <c r="S7" s="22"/>
    </row>
    <row r="8" spans="1:19" s="22" customFormat="1" ht="20.100000000000001" customHeight="1" x14ac:dyDescent="0.3">
      <c r="A8" s="33"/>
      <c r="B8" s="39"/>
      <c r="C8" s="35"/>
      <c r="D8" s="36"/>
      <c r="E8" s="37"/>
      <c r="F8" s="37"/>
      <c r="G8" s="37"/>
      <c r="H8" s="37"/>
      <c r="I8" s="37"/>
      <c r="J8" s="37"/>
      <c r="K8" s="37"/>
      <c r="L8" s="35"/>
      <c r="M8" s="26"/>
      <c r="Q8" s="31"/>
    </row>
    <row r="9" spans="1:19" s="22" customFormat="1" ht="20.100000000000001" customHeight="1" x14ac:dyDescent="0.3">
      <c r="A9" s="33"/>
      <c r="B9" s="39"/>
      <c r="C9" s="35"/>
      <c r="D9" s="36"/>
      <c r="E9" s="37"/>
      <c r="F9" s="37"/>
      <c r="G9" s="37"/>
      <c r="H9" s="37"/>
      <c r="I9" s="37"/>
      <c r="J9" s="37"/>
      <c r="K9" s="37"/>
      <c r="L9" s="35"/>
      <c r="M9" s="26"/>
      <c r="Q9" s="31"/>
    </row>
    <row r="10" spans="1:19" s="22" customFormat="1" ht="20.100000000000001" customHeight="1" x14ac:dyDescent="0.3">
      <c r="A10" s="33"/>
      <c r="B10" s="39"/>
      <c r="C10" s="35"/>
      <c r="D10" s="36"/>
      <c r="E10" s="37"/>
      <c r="F10" s="37"/>
      <c r="G10" s="37"/>
      <c r="H10" s="37"/>
      <c r="I10" s="37"/>
      <c r="J10" s="37"/>
      <c r="K10" s="37"/>
      <c r="L10" s="35"/>
      <c r="M10" s="26"/>
      <c r="Q10" s="31"/>
    </row>
    <row r="11" spans="1:19" s="22" customFormat="1" ht="20.100000000000001" customHeight="1" x14ac:dyDescent="0.3">
      <c r="A11" s="33"/>
      <c r="B11" s="39"/>
      <c r="C11" s="35"/>
      <c r="D11" s="36"/>
      <c r="E11" s="37"/>
      <c r="F11" s="37"/>
      <c r="G11" s="37"/>
      <c r="H11" s="37"/>
      <c r="I11" s="37"/>
      <c r="J11" s="37"/>
      <c r="K11" s="37"/>
      <c r="L11" s="35"/>
      <c r="M11" s="26"/>
      <c r="Q11" s="31"/>
    </row>
    <row r="12" spans="1:19" s="22" customFormat="1" ht="20.100000000000001" customHeight="1" x14ac:dyDescent="0.3">
      <c r="A12" s="33"/>
      <c r="B12" s="39"/>
      <c r="C12" s="35"/>
      <c r="D12" s="36"/>
      <c r="E12" s="37"/>
      <c r="F12" s="37"/>
      <c r="G12" s="37"/>
      <c r="H12" s="37"/>
      <c r="I12" s="37"/>
      <c r="J12" s="37"/>
      <c r="K12" s="37"/>
      <c r="L12" s="35"/>
      <c r="M12" s="26"/>
      <c r="Q12" s="31"/>
    </row>
    <row r="13" spans="1:19" s="22" customFormat="1" ht="20.100000000000001" customHeight="1" x14ac:dyDescent="0.3">
      <c r="A13" s="33"/>
      <c r="B13" s="39"/>
      <c r="C13" s="35"/>
      <c r="D13" s="36"/>
      <c r="E13" s="37"/>
      <c r="F13" s="37"/>
      <c r="G13" s="37"/>
      <c r="H13" s="37"/>
      <c r="I13" s="37"/>
      <c r="J13" s="37"/>
      <c r="K13" s="37"/>
      <c r="L13" s="35"/>
      <c r="M13" s="26"/>
      <c r="Q13" s="31"/>
    </row>
    <row r="14" spans="1:19" s="22" customFormat="1" ht="20.100000000000001" customHeight="1" x14ac:dyDescent="0.3">
      <c r="A14" s="33"/>
      <c r="B14" s="39"/>
      <c r="C14" s="35"/>
      <c r="D14" s="36"/>
      <c r="E14" s="37"/>
      <c r="F14" s="37"/>
      <c r="G14" s="37"/>
      <c r="H14" s="37"/>
      <c r="I14" s="37"/>
      <c r="J14" s="37"/>
      <c r="K14" s="37"/>
      <c r="L14" s="35"/>
      <c r="M14" s="26"/>
      <c r="Q14" s="31"/>
    </row>
    <row r="15" spans="1:19" s="22" customFormat="1" ht="20.100000000000001" customHeight="1" x14ac:dyDescent="0.3">
      <c r="A15" s="33"/>
      <c r="B15" s="39"/>
      <c r="C15" s="35"/>
      <c r="D15" s="36"/>
      <c r="E15" s="37"/>
      <c r="F15" s="37"/>
      <c r="G15" s="37"/>
      <c r="H15" s="37"/>
      <c r="I15" s="37"/>
      <c r="J15" s="37"/>
      <c r="K15" s="37"/>
      <c r="L15" s="35"/>
      <c r="M15" s="26"/>
      <c r="Q15" s="31"/>
    </row>
    <row r="16" spans="1:19" s="22" customFormat="1" ht="20.100000000000001" customHeight="1" x14ac:dyDescent="0.3">
      <c r="A16" s="33"/>
      <c r="B16" s="39"/>
      <c r="C16" s="35"/>
      <c r="D16" s="36"/>
      <c r="E16" s="37"/>
      <c r="F16" s="37"/>
      <c r="G16" s="37"/>
      <c r="H16" s="37"/>
      <c r="I16" s="37"/>
      <c r="J16" s="37"/>
      <c r="K16" s="37"/>
      <c r="L16" s="35"/>
      <c r="M16" s="26"/>
      <c r="Q16" s="31"/>
    </row>
    <row r="17" spans="1:17" s="22" customFormat="1" ht="20.100000000000001" customHeight="1" x14ac:dyDescent="0.3">
      <c r="A17" s="33"/>
      <c r="B17" s="39"/>
      <c r="C17" s="35"/>
      <c r="D17" s="36"/>
      <c r="E17" s="37"/>
      <c r="F17" s="37"/>
      <c r="G17" s="37"/>
      <c r="H17" s="37"/>
      <c r="I17" s="37"/>
      <c r="J17" s="37"/>
      <c r="K17" s="37"/>
      <c r="L17" s="35"/>
      <c r="M17" s="26"/>
      <c r="Q17" s="31"/>
    </row>
    <row r="18" spans="1:17" s="22" customFormat="1" ht="20.100000000000001" customHeight="1" x14ac:dyDescent="0.3">
      <c r="A18" s="33"/>
      <c r="B18" s="39"/>
      <c r="C18" s="35"/>
      <c r="D18" s="36"/>
      <c r="E18" s="37"/>
      <c r="F18" s="37"/>
      <c r="G18" s="37"/>
      <c r="H18" s="37"/>
      <c r="I18" s="37"/>
      <c r="J18" s="37"/>
      <c r="K18" s="37"/>
      <c r="L18" s="35"/>
      <c r="M18" s="26"/>
      <c r="Q18" s="31"/>
    </row>
    <row r="19" spans="1:17" s="22" customFormat="1" ht="20.100000000000001" customHeight="1" x14ac:dyDescent="0.3">
      <c r="A19" s="33"/>
      <c r="B19" s="39"/>
      <c r="C19" s="35"/>
      <c r="D19" s="36"/>
      <c r="E19" s="37"/>
      <c r="F19" s="37"/>
      <c r="G19" s="37"/>
      <c r="H19" s="37"/>
      <c r="I19" s="37"/>
      <c r="J19" s="37"/>
      <c r="K19" s="37"/>
      <c r="L19" s="35"/>
      <c r="M19" s="26"/>
      <c r="Q19" s="31"/>
    </row>
    <row r="20" spans="1:17" s="22" customFormat="1" ht="20.100000000000001" customHeight="1" x14ac:dyDescent="0.3">
      <c r="A20" s="33"/>
      <c r="B20" s="39"/>
      <c r="C20" s="35"/>
      <c r="D20" s="36"/>
      <c r="E20" s="37"/>
      <c r="F20" s="37"/>
      <c r="G20" s="37"/>
      <c r="H20" s="37"/>
      <c r="I20" s="37"/>
      <c r="J20" s="37"/>
      <c r="K20" s="37"/>
      <c r="L20" s="35"/>
      <c r="M20" s="26"/>
      <c r="Q20" s="31"/>
    </row>
    <row r="21" spans="1:17" s="22" customFormat="1" ht="20.100000000000001" customHeight="1" x14ac:dyDescent="0.3">
      <c r="A21" s="33"/>
      <c r="B21" s="39"/>
      <c r="C21" s="35"/>
      <c r="D21" s="36"/>
      <c r="E21" s="37"/>
      <c r="F21" s="37"/>
      <c r="G21" s="37"/>
      <c r="H21" s="37"/>
      <c r="I21" s="37"/>
      <c r="J21" s="37"/>
      <c r="K21" s="37"/>
      <c r="L21" s="35"/>
      <c r="M21" s="26"/>
      <c r="Q21" s="31"/>
    </row>
    <row r="22" spans="1:17" s="22" customFormat="1" ht="20.100000000000001" customHeight="1" x14ac:dyDescent="0.3">
      <c r="A22" s="33"/>
      <c r="B22" s="39"/>
      <c r="C22" s="35"/>
      <c r="D22" s="36"/>
      <c r="E22" s="37"/>
      <c r="F22" s="37"/>
      <c r="G22" s="37"/>
      <c r="H22" s="37"/>
      <c r="I22" s="37"/>
      <c r="J22" s="37"/>
      <c r="K22" s="37"/>
      <c r="L22" s="35"/>
      <c r="M22" s="26"/>
      <c r="Q22" s="31"/>
    </row>
    <row r="23" spans="1:17" s="22" customFormat="1" ht="20.100000000000001" customHeight="1" x14ac:dyDescent="0.3">
      <c r="A23" s="33"/>
      <c r="B23" s="39"/>
      <c r="C23" s="35"/>
      <c r="D23" s="36"/>
      <c r="E23" s="37"/>
      <c r="F23" s="37"/>
      <c r="G23" s="37"/>
      <c r="H23" s="37"/>
      <c r="I23" s="37"/>
      <c r="J23" s="37"/>
      <c r="K23" s="37"/>
      <c r="L23" s="35"/>
      <c r="M23" s="26"/>
      <c r="Q23" s="31"/>
    </row>
    <row r="24" spans="1:17" s="22" customFormat="1" ht="20.100000000000001" customHeight="1" x14ac:dyDescent="0.3">
      <c r="A24" s="35"/>
      <c r="B24" s="37"/>
      <c r="C24" s="35"/>
      <c r="D24" s="36"/>
      <c r="E24" s="37"/>
      <c r="F24" s="37"/>
      <c r="G24" s="37"/>
      <c r="H24" s="37"/>
      <c r="I24" s="37"/>
      <c r="J24" s="37"/>
      <c r="K24" s="37"/>
      <c r="L24" s="35"/>
      <c r="M24" s="26"/>
      <c r="Q24" s="31"/>
    </row>
    <row r="25" spans="1:17" s="22" customFormat="1" ht="20.100000000000001" customHeight="1" x14ac:dyDescent="0.3">
      <c r="A25" s="37"/>
      <c r="B25" s="37"/>
      <c r="C25" s="35"/>
      <c r="D25" s="36"/>
      <c r="E25" s="37"/>
      <c r="F25" s="37"/>
      <c r="G25" s="37"/>
      <c r="H25" s="37"/>
      <c r="I25" s="37"/>
      <c r="J25" s="37"/>
      <c r="K25" s="37"/>
      <c r="L25" s="35"/>
      <c r="M25" s="26"/>
      <c r="Q25" s="31"/>
    </row>
    <row r="26" spans="1:17" s="22" customFormat="1" ht="20.100000000000001" customHeight="1" x14ac:dyDescent="0.3">
      <c r="A26" s="37"/>
      <c r="B26" s="37"/>
      <c r="C26" s="35"/>
      <c r="D26" s="36"/>
      <c r="E26" s="37"/>
      <c r="F26" s="37"/>
      <c r="G26" s="37"/>
      <c r="H26" s="37"/>
      <c r="I26" s="37"/>
      <c r="J26" s="37"/>
      <c r="K26" s="37"/>
      <c r="L26" s="35"/>
      <c r="M26" s="26"/>
      <c r="Q26" s="31"/>
    </row>
    <row r="27" spans="1:17" s="22" customFormat="1" ht="20.100000000000001" customHeight="1" x14ac:dyDescent="0.3">
      <c r="A27" s="37"/>
      <c r="B27" s="37"/>
      <c r="C27" s="35"/>
      <c r="D27" s="36"/>
      <c r="E27" s="37"/>
      <c r="F27" s="37"/>
      <c r="G27" s="37"/>
      <c r="H27" s="37"/>
      <c r="I27" s="37"/>
      <c r="J27" s="37"/>
      <c r="K27" s="37"/>
      <c r="L27" s="35"/>
      <c r="M27" s="26"/>
      <c r="Q27" s="31"/>
    </row>
    <row r="28" spans="1:17" s="22" customFormat="1" ht="20.100000000000001" customHeight="1" x14ac:dyDescent="0.3">
      <c r="A28" s="37"/>
      <c r="B28" s="37"/>
      <c r="C28" s="35"/>
      <c r="D28" s="36"/>
      <c r="E28" s="37"/>
      <c r="F28" s="37"/>
      <c r="G28" s="37"/>
      <c r="H28" s="37"/>
      <c r="I28" s="37"/>
      <c r="J28" s="37"/>
      <c r="K28" s="37"/>
      <c r="L28" s="35"/>
      <c r="M28" s="26"/>
      <c r="Q28" s="31"/>
    </row>
    <row r="29" spans="1:17" s="22" customFormat="1" ht="20.100000000000001" customHeight="1" x14ac:dyDescent="0.3">
      <c r="A29" s="37"/>
      <c r="B29" s="37"/>
      <c r="C29" s="35"/>
      <c r="D29" s="36"/>
      <c r="E29" s="37"/>
      <c r="F29" s="37"/>
      <c r="G29" s="37"/>
      <c r="H29" s="37"/>
      <c r="I29" s="37"/>
      <c r="J29" s="37"/>
      <c r="K29" s="37"/>
      <c r="L29" s="35"/>
      <c r="M29" s="26"/>
      <c r="Q29" s="31"/>
    </row>
    <row r="30" spans="1:17" s="30" customFormat="1" ht="20.100000000000001" customHeight="1" x14ac:dyDescent="0.3">
      <c r="A30" s="40" t="s">
        <v>32</v>
      </c>
      <c r="B30" s="41"/>
      <c r="C30" s="40"/>
      <c r="D30" s="42"/>
      <c r="E30" s="41"/>
      <c r="F30" s="41">
        <f>SUM(F7:F29)</f>
        <v>0</v>
      </c>
      <c r="G30" s="41"/>
      <c r="H30" s="41">
        <f>SUM(H7:H29)</f>
        <v>0</v>
      </c>
      <c r="I30" s="41"/>
      <c r="J30" s="41">
        <f>SUM(J7:J29)</f>
        <v>0</v>
      </c>
      <c r="K30" s="41">
        <f>SUM(K7:K29)</f>
        <v>0</v>
      </c>
      <c r="L30" s="40"/>
      <c r="M30" s="43"/>
      <c r="N30" s="44" t="e">
        <f>28768000+#REF!</f>
        <v>#REF!</v>
      </c>
      <c r="O30" s="44" t="e">
        <f>K30-N30</f>
        <v>#REF!</v>
      </c>
      <c r="Q30" s="31"/>
    </row>
    <row r="31" spans="1:17" ht="20.100000000000001" customHeight="1" x14ac:dyDescent="0.3"/>
    <row r="32" spans="1:17" ht="20.100000000000001" customHeight="1" x14ac:dyDescent="0.3"/>
    <row r="33" ht="20.100000000000001" customHeight="1" x14ac:dyDescent="0.3"/>
    <row r="34" ht="20.100000000000001" customHeight="1" x14ac:dyDescent="0.3"/>
    <row r="35" ht="20.100000000000001" customHeight="1" x14ac:dyDescent="0.3"/>
    <row r="36" ht="20.100000000000001" customHeight="1" x14ac:dyDescent="0.3"/>
    <row r="37" ht="20.100000000000001" customHeight="1" x14ac:dyDescent="0.3"/>
    <row r="38" ht="20.100000000000001" customHeight="1" x14ac:dyDescent="0.3"/>
    <row r="39" ht="20.100000000000001" customHeight="1" x14ac:dyDescent="0.3"/>
    <row r="40" ht="20.100000000000001" customHeight="1" x14ac:dyDescent="0.3"/>
    <row r="41" ht="20.100000000000001" customHeight="1" x14ac:dyDescent="0.3"/>
    <row r="42" ht="20.100000000000001" customHeight="1" x14ac:dyDescent="0.3"/>
    <row r="43" ht="20.100000000000001" customHeight="1" x14ac:dyDescent="0.3"/>
    <row r="44" ht="20.100000000000001" customHeight="1" x14ac:dyDescent="0.3"/>
    <row r="45" ht="20.100000000000001" customHeight="1" x14ac:dyDescent="0.3"/>
    <row r="46" ht="20.100000000000001" customHeight="1" x14ac:dyDescent="0.3"/>
    <row r="47" ht="20.100000000000001" customHeight="1" x14ac:dyDescent="0.3"/>
    <row r="48" ht="20.100000000000001" customHeight="1" x14ac:dyDescent="0.3"/>
    <row r="49" ht="20.100000000000001" customHeight="1" x14ac:dyDescent="0.3"/>
    <row r="50" ht="20.100000000000001" customHeight="1" x14ac:dyDescent="0.3"/>
    <row r="51" ht="20.100000000000001" customHeight="1" x14ac:dyDescent="0.3"/>
    <row r="52" ht="20.100000000000001" customHeight="1" x14ac:dyDescent="0.3"/>
    <row r="53" ht="20.100000000000001" customHeight="1" x14ac:dyDescent="0.3"/>
    <row r="54" ht="20.100000000000001" customHeight="1" x14ac:dyDescent="0.3"/>
    <row r="55" ht="20.100000000000001" customHeight="1" x14ac:dyDescent="0.3"/>
    <row r="56" ht="20.100000000000001" customHeight="1" x14ac:dyDescent="0.3"/>
    <row r="57" ht="20.100000000000001" customHeight="1" x14ac:dyDescent="0.3"/>
    <row r="58" ht="20.100000000000001" customHeight="1" x14ac:dyDescent="0.3"/>
    <row r="59" ht="20.100000000000001" customHeight="1" x14ac:dyDescent="0.3"/>
    <row r="60" ht="20.100000000000001" customHeight="1" x14ac:dyDescent="0.3"/>
    <row r="61" ht="20.100000000000001" customHeight="1" x14ac:dyDescent="0.3"/>
    <row r="62" ht="20.100000000000001" customHeight="1" x14ac:dyDescent="0.3"/>
    <row r="63" ht="20.100000000000001" customHeight="1" x14ac:dyDescent="0.3"/>
    <row r="64" ht="20.100000000000001" customHeight="1" x14ac:dyDescent="0.3"/>
    <row r="65" ht="20.100000000000001" customHeight="1" x14ac:dyDescent="0.3"/>
    <row r="66" ht="20.100000000000001" customHeight="1" x14ac:dyDescent="0.3"/>
    <row r="67" ht="20.100000000000001" customHeight="1" x14ac:dyDescent="0.3"/>
    <row r="68" ht="20.100000000000001" customHeight="1" x14ac:dyDescent="0.3"/>
    <row r="69" ht="20.100000000000001" customHeight="1" x14ac:dyDescent="0.3"/>
    <row r="70" ht="20.100000000000001" customHeight="1" x14ac:dyDescent="0.3"/>
    <row r="71" ht="20.100000000000001" customHeight="1" x14ac:dyDescent="0.3"/>
    <row r="72" ht="20.100000000000001" customHeight="1" x14ac:dyDescent="0.3"/>
    <row r="73" ht="20.100000000000001" customHeight="1" x14ac:dyDescent="0.3"/>
    <row r="74" ht="20.100000000000001" customHeight="1" x14ac:dyDescent="0.3"/>
    <row r="75" ht="20.100000000000001" customHeight="1" x14ac:dyDescent="0.3"/>
    <row r="76" ht="20.100000000000001" customHeight="1" x14ac:dyDescent="0.3"/>
    <row r="77" ht="20.100000000000001" customHeight="1" x14ac:dyDescent="0.3"/>
    <row r="78" ht="20.100000000000001" customHeight="1" x14ac:dyDescent="0.3"/>
    <row r="79" ht="20.100000000000001" customHeight="1" x14ac:dyDescent="0.3"/>
    <row r="80" ht="20.100000000000001" customHeight="1" x14ac:dyDescent="0.3"/>
    <row r="81" ht="20.100000000000001" customHeight="1" x14ac:dyDescent="0.3"/>
    <row r="82" ht="20.100000000000001" customHeight="1" x14ac:dyDescent="0.3"/>
    <row r="83" ht="20.100000000000001" customHeight="1" x14ac:dyDescent="0.3"/>
    <row r="84" ht="20.100000000000001" customHeight="1" x14ac:dyDescent="0.3"/>
    <row r="85" ht="20.100000000000001" customHeight="1" x14ac:dyDescent="0.3"/>
    <row r="86" ht="20.100000000000001" customHeight="1" x14ac:dyDescent="0.3"/>
    <row r="87" ht="20.100000000000001" customHeight="1" x14ac:dyDescent="0.3"/>
    <row r="88" ht="20.100000000000001" customHeight="1" x14ac:dyDescent="0.3"/>
    <row r="89" ht="20.100000000000001" customHeight="1" x14ac:dyDescent="0.3"/>
    <row r="90" ht="20.100000000000001" customHeight="1" x14ac:dyDescent="0.3"/>
    <row r="91" ht="20.100000000000001" customHeight="1" x14ac:dyDescent="0.3"/>
    <row r="92" ht="20.100000000000001" customHeight="1" x14ac:dyDescent="0.3"/>
    <row r="93" ht="20.100000000000001" customHeight="1" x14ac:dyDescent="0.3"/>
    <row r="94" ht="20.100000000000001" customHeight="1" x14ac:dyDescent="0.3"/>
    <row r="95" ht="20.100000000000001" customHeight="1" x14ac:dyDescent="0.3"/>
    <row r="96" ht="20.100000000000001" customHeight="1" x14ac:dyDescent="0.3"/>
    <row r="97" ht="20.100000000000001" customHeight="1" x14ac:dyDescent="0.3"/>
    <row r="98" ht="20.100000000000001" customHeight="1" x14ac:dyDescent="0.3"/>
    <row r="99" ht="20.100000000000001" customHeight="1" x14ac:dyDescent="0.3"/>
    <row r="100" ht="20.100000000000001" customHeight="1" x14ac:dyDescent="0.3"/>
    <row r="101" ht="20.100000000000001" customHeight="1" x14ac:dyDescent="0.3"/>
    <row r="102" ht="20.100000000000001" customHeight="1" x14ac:dyDescent="0.3"/>
    <row r="103" ht="20.100000000000001" customHeight="1" x14ac:dyDescent="0.3"/>
    <row r="104" ht="20.100000000000001" customHeight="1" x14ac:dyDescent="0.3"/>
    <row r="105" ht="20.100000000000001" customHeight="1" x14ac:dyDescent="0.3"/>
    <row r="106" ht="20.100000000000001" customHeight="1" x14ac:dyDescent="0.3"/>
    <row r="107" ht="20.100000000000001" customHeight="1" x14ac:dyDescent="0.3"/>
  </sheetData>
  <mergeCells count="10">
    <mergeCell ref="A2:L2"/>
    <mergeCell ref="A5:A6"/>
    <mergeCell ref="B5:B6"/>
    <mergeCell ref="C5:C6"/>
    <mergeCell ref="D5:D6"/>
    <mergeCell ref="E5:F5"/>
    <mergeCell ref="G5:H5"/>
    <mergeCell ref="I5:J5"/>
    <mergeCell ref="K5:K6"/>
    <mergeCell ref="L5:L6"/>
  </mergeCells>
  <phoneticPr fontId="3" type="noConversion"/>
  <pageMargins left="0.55118110236220474" right="0.35433070866141736" top="0.78740157480314965" bottom="0.78740157480314965" header="0.39370078740157483" footer="0.39370078740157483"/>
  <pageSetup paperSize="9" scale="75" orientation="landscape" r:id="rId1"/>
  <headerFooter alignWithMargins="0">
    <oddFooter>&amp;C&amp;9-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zoomScale="90" zoomScaleNormal="90" workbookViewId="0">
      <selection activeCell="B12" sqref="B12"/>
    </sheetView>
  </sheetViews>
  <sheetFormatPr defaultRowHeight="20.100000000000001" customHeight="1" x14ac:dyDescent="0.3"/>
  <cols>
    <col min="1" max="1" width="9" style="25"/>
    <col min="2" max="2" width="27.875" style="25" customWidth="1"/>
    <col min="3" max="3" width="18.5" style="22" customWidth="1"/>
    <col min="4" max="4" width="6.5" style="23" customWidth="1"/>
    <col min="5" max="5" width="12.125" style="24" customWidth="1"/>
    <col min="6" max="13" width="13" style="25" customWidth="1"/>
    <col min="14" max="14" width="4.25" style="26" customWidth="1"/>
    <col min="15" max="16" width="10.625" style="27" customWidth="1"/>
    <col min="17" max="22" width="10.625" style="25" customWidth="1"/>
    <col min="23" max="16384" width="9" style="25"/>
  </cols>
  <sheetData>
    <row r="1" spans="1:22" ht="15" customHeight="1" x14ac:dyDescent="0.3">
      <c r="B1" s="21" t="s">
        <v>33</v>
      </c>
    </row>
    <row r="2" spans="1:22" ht="30" customHeight="1" x14ac:dyDescent="0.3">
      <c r="B2" s="107" t="s">
        <v>34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22" ht="30" customHeight="1" x14ac:dyDescent="0.3"/>
    <row r="4" spans="1:22" ht="30" customHeight="1" x14ac:dyDescent="0.3">
      <c r="B4" s="28" t="str">
        <f>총집!A4</f>
        <v>공사명 : 에스컬레이터 부품교체 및 신규설치</v>
      </c>
      <c r="M4" s="29" t="s">
        <v>20</v>
      </c>
    </row>
    <row r="5" spans="1:22" ht="20.100000000000001" customHeight="1" thickBot="1" x14ac:dyDescent="0.35">
      <c r="A5" s="134" t="s">
        <v>106</v>
      </c>
      <c r="B5" s="129" t="s">
        <v>21</v>
      </c>
      <c r="C5" s="127" t="s">
        <v>35</v>
      </c>
      <c r="D5" s="119" t="s">
        <v>23</v>
      </c>
      <c r="E5" s="121" t="s">
        <v>24</v>
      </c>
      <c r="F5" s="116" t="s">
        <v>25</v>
      </c>
      <c r="G5" s="116"/>
      <c r="H5" s="116" t="s">
        <v>26</v>
      </c>
      <c r="I5" s="116"/>
      <c r="J5" s="116" t="s">
        <v>27</v>
      </c>
      <c r="K5" s="116"/>
      <c r="L5" s="123" t="s">
        <v>28</v>
      </c>
      <c r="M5" s="125" t="s">
        <v>29</v>
      </c>
    </row>
    <row r="6" spans="1:22" ht="20.100000000000001" customHeight="1" x14ac:dyDescent="0.3">
      <c r="A6" s="137"/>
      <c r="B6" s="130"/>
      <c r="C6" s="128"/>
      <c r="D6" s="120"/>
      <c r="E6" s="122"/>
      <c r="F6" s="32" t="s">
        <v>30</v>
      </c>
      <c r="G6" s="32" t="s">
        <v>31</v>
      </c>
      <c r="H6" s="32" t="s">
        <v>30</v>
      </c>
      <c r="I6" s="32" t="s">
        <v>31</v>
      </c>
      <c r="J6" s="32" t="s">
        <v>30</v>
      </c>
      <c r="K6" s="32" t="s">
        <v>31</v>
      </c>
      <c r="L6" s="124"/>
      <c r="M6" s="126"/>
    </row>
    <row r="7" spans="1:22" s="47" customFormat="1" ht="17.45" customHeight="1" x14ac:dyDescent="0.3">
      <c r="A7" s="138"/>
      <c r="B7" s="25" t="s">
        <v>105</v>
      </c>
      <c r="C7" s="103"/>
      <c r="D7" s="103"/>
      <c r="E7" s="48"/>
      <c r="F7" s="32"/>
      <c r="G7" s="45"/>
      <c r="H7" s="45"/>
      <c r="I7" s="45"/>
      <c r="J7" s="45"/>
      <c r="K7" s="45"/>
      <c r="L7" s="45"/>
      <c r="M7" s="32"/>
      <c r="N7" s="43"/>
      <c r="O7" s="27"/>
      <c r="P7" s="27"/>
    </row>
    <row r="8" spans="1:22" s="22" customFormat="1" ht="17.45" customHeight="1" x14ac:dyDescent="0.3">
      <c r="A8" s="136">
        <v>1</v>
      </c>
      <c r="B8" s="132" t="s">
        <v>107</v>
      </c>
      <c r="C8" s="35" t="s">
        <v>108</v>
      </c>
      <c r="D8" s="103" t="s">
        <v>135</v>
      </c>
      <c r="E8" s="48">
        <v>1</v>
      </c>
      <c r="F8" s="37"/>
      <c r="G8" s="37"/>
      <c r="H8" s="37"/>
      <c r="I8" s="37"/>
      <c r="J8" s="37"/>
      <c r="K8" s="37"/>
      <c r="L8" s="37"/>
      <c r="M8" s="35"/>
      <c r="N8" s="26"/>
      <c r="O8" s="27"/>
      <c r="P8" s="27"/>
      <c r="Q8" s="25"/>
      <c r="R8" s="25"/>
      <c r="S8" s="25"/>
      <c r="T8" s="25"/>
      <c r="U8" s="25"/>
      <c r="V8" s="25"/>
    </row>
    <row r="9" spans="1:22" s="22" customFormat="1" ht="17.45" customHeight="1" x14ac:dyDescent="0.3">
      <c r="A9" s="136" t="s">
        <v>109</v>
      </c>
      <c r="B9" s="132" t="s">
        <v>110</v>
      </c>
      <c r="C9" s="35" t="s">
        <v>111</v>
      </c>
      <c r="D9" s="32" t="s">
        <v>112</v>
      </c>
      <c r="E9" s="48">
        <v>1</v>
      </c>
      <c r="F9" s="37"/>
      <c r="G9" s="37"/>
      <c r="H9" s="37"/>
      <c r="I9" s="37"/>
      <c r="J9" s="37"/>
      <c r="K9" s="37"/>
      <c r="L9" s="37"/>
      <c r="M9" s="35"/>
      <c r="N9" s="26"/>
      <c r="O9" s="49"/>
      <c r="P9" s="27"/>
      <c r="Q9" s="25"/>
      <c r="R9" s="25"/>
      <c r="S9" s="25"/>
      <c r="T9" s="25"/>
      <c r="U9" s="25"/>
      <c r="V9" s="25"/>
    </row>
    <row r="10" spans="1:22" s="22" customFormat="1" ht="17.45" customHeight="1" x14ac:dyDescent="0.3">
      <c r="A10" s="136"/>
      <c r="B10" s="132"/>
      <c r="C10" s="35"/>
      <c r="D10" s="32"/>
      <c r="E10" s="48"/>
      <c r="F10" s="37"/>
      <c r="G10" s="37"/>
      <c r="H10" s="37"/>
      <c r="I10" s="37"/>
      <c r="J10" s="37"/>
      <c r="K10" s="37"/>
      <c r="L10" s="37"/>
      <c r="M10" s="35"/>
      <c r="N10" s="26"/>
      <c r="O10" s="49"/>
      <c r="P10" s="27"/>
      <c r="Q10" s="25"/>
      <c r="R10" s="25"/>
      <c r="S10" s="25"/>
      <c r="T10" s="25"/>
      <c r="U10" s="25"/>
      <c r="V10" s="25"/>
    </row>
    <row r="11" spans="1:22" s="22" customFormat="1" ht="17.45" customHeight="1" x14ac:dyDescent="0.3">
      <c r="A11" s="136">
        <v>2</v>
      </c>
      <c r="B11" s="132" t="s">
        <v>114</v>
      </c>
      <c r="C11" s="35" t="s">
        <v>115</v>
      </c>
      <c r="D11" s="103" t="s">
        <v>135</v>
      </c>
      <c r="E11" s="48">
        <v>1</v>
      </c>
      <c r="F11" s="37"/>
      <c r="G11" s="37"/>
      <c r="H11" s="37"/>
      <c r="I11" s="37"/>
      <c r="J11" s="37"/>
      <c r="K11" s="37"/>
      <c r="L11" s="37"/>
      <c r="M11" s="35"/>
      <c r="N11" s="26"/>
      <c r="O11" s="49"/>
      <c r="P11" s="27"/>
      <c r="Q11" s="25"/>
      <c r="R11" s="25"/>
      <c r="S11" s="25"/>
      <c r="T11" s="25"/>
      <c r="U11" s="25"/>
      <c r="V11" s="25"/>
    </row>
    <row r="12" spans="1:22" s="22" customFormat="1" ht="17.45" customHeight="1" x14ac:dyDescent="0.3">
      <c r="A12" s="136" t="s">
        <v>113</v>
      </c>
      <c r="B12" s="132" t="s">
        <v>110</v>
      </c>
      <c r="C12" s="35" t="s">
        <v>111</v>
      </c>
      <c r="D12" s="103" t="s">
        <v>112</v>
      </c>
      <c r="E12" s="48">
        <v>1</v>
      </c>
      <c r="F12" s="37"/>
      <c r="G12" s="37"/>
      <c r="H12" s="37"/>
      <c r="I12" s="37"/>
      <c r="J12" s="37"/>
      <c r="K12" s="37"/>
      <c r="L12" s="37"/>
      <c r="M12" s="35"/>
      <c r="N12" s="26"/>
      <c r="O12" s="49"/>
      <c r="P12" s="27"/>
      <c r="Q12" s="25"/>
      <c r="R12" s="25"/>
      <c r="S12" s="25"/>
      <c r="T12" s="25"/>
      <c r="U12" s="25"/>
      <c r="V12" s="25"/>
    </row>
    <row r="13" spans="1:22" s="22" customFormat="1" ht="17.45" customHeight="1" x14ac:dyDescent="0.3">
      <c r="A13" s="136"/>
      <c r="B13" s="132"/>
      <c r="C13" s="35"/>
      <c r="D13" s="32"/>
      <c r="E13" s="48"/>
      <c r="F13" s="37"/>
      <c r="G13" s="37"/>
      <c r="H13" s="37"/>
      <c r="I13" s="37"/>
      <c r="J13" s="37"/>
      <c r="K13" s="37"/>
      <c r="L13" s="37"/>
      <c r="M13" s="35"/>
      <c r="N13" s="26"/>
      <c r="O13" s="49"/>
      <c r="P13" s="27"/>
      <c r="Q13" s="25"/>
      <c r="R13" s="25"/>
      <c r="S13" s="25"/>
      <c r="T13" s="25"/>
      <c r="U13" s="25"/>
      <c r="V13" s="25"/>
    </row>
    <row r="14" spans="1:22" s="22" customFormat="1" ht="17.45" customHeight="1" x14ac:dyDescent="0.3">
      <c r="A14" s="136" t="s">
        <v>116</v>
      </c>
      <c r="B14" s="132" t="s">
        <v>117</v>
      </c>
      <c r="C14" s="35" t="s">
        <v>118</v>
      </c>
      <c r="D14" s="103" t="s">
        <v>135</v>
      </c>
      <c r="E14" s="48">
        <v>1</v>
      </c>
      <c r="F14" s="37"/>
      <c r="G14" s="37"/>
      <c r="H14" s="37"/>
      <c r="I14" s="37"/>
      <c r="J14" s="37"/>
      <c r="K14" s="37"/>
      <c r="L14" s="37"/>
      <c r="M14" s="35"/>
      <c r="N14" s="26"/>
      <c r="O14" s="49"/>
      <c r="P14" s="27"/>
      <c r="Q14" s="25"/>
      <c r="R14" s="25"/>
      <c r="S14" s="25"/>
      <c r="T14" s="25"/>
      <c r="U14" s="25"/>
      <c r="V14" s="25"/>
    </row>
    <row r="15" spans="1:22" s="30" customFormat="1" ht="17.45" customHeight="1" x14ac:dyDescent="0.3">
      <c r="A15" s="139"/>
      <c r="B15" s="132" t="s">
        <v>119</v>
      </c>
      <c r="C15" s="35" t="s">
        <v>120</v>
      </c>
      <c r="D15" s="32" t="s">
        <v>129</v>
      </c>
      <c r="E15" s="48"/>
      <c r="F15" s="37"/>
      <c r="G15" s="37"/>
      <c r="H15" s="41"/>
      <c r="I15" s="37"/>
      <c r="J15" s="41"/>
      <c r="K15" s="37"/>
      <c r="L15" s="37"/>
      <c r="M15" s="35"/>
      <c r="N15" s="43"/>
      <c r="O15" s="49"/>
      <c r="P15" s="27"/>
      <c r="Q15" s="47"/>
      <c r="R15" s="47"/>
      <c r="S15" s="47"/>
      <c r="T15" s="47"/>
      <c r="U15" s="47"/>
      <c r="V15" s="47"/>
    </row>
    <row r="16" spans="1:22" s="22" customFormat="1" ht="17.45" customHeight="1" x14ac:dyDescent="0.3">
      <c r="A16" s="136"/>
      <c r="B16" s="132" t="s">
        <v>121</v>
      </c>
      <c r="C16" s="35" t="s">
        <v>122</v>
      </c>
      <c r="D16" s="32" t="s">
        <v>136</v>
      </c>
      <c r="E16" s="48"/>
      <c r="F16" s="37"/>
      <c r="G16" s="37"/>
      <c r="H16" s="37"/>
      <c r="I16" s="37"/>
      <c r="J16" s="37"/>
      <c r="K16" s="37"/>
      <c r="L16" s="37"/>
      <c r="M16" s="35"/>
      <c r="N16" s="26"/>
      <c r="O16" s="49"/>
      <c r="P16" s="27"/>
      <c r="Q16" s="25"/>
      <c r="R16" s="25"/>
      <c r="S16" s="25"/>
      <c r="T16" s="25"/>
      <c r="U16" s="25"/>
      <c r="V16" s="25"/>
    </row>
    <row r="17" spans="1:22" s="22" customFormat="1" ht="17.45" customHeight="1" x14ac:dyDescent="0.3">
      <c r="A17" s="136"/>
      <c r="B17" s="132" t="s">
        <v>123</v>
      </c>
      <c r="C17" s="35" t="s">
        <v>122</v>
      </c>
      <c r="D17" s="32" t="s">
        <v>136</v>
      </c>
      <c r="E17" s="48"/>
      <c r="F17" s="37"/>
      <c r="G17" s="37"/>
      <c r="H17" s="37"/>
      <c r="I17" s="37"/>
      <c r="J17" s="37"/>
      <c r="K17" s="37"/>
      <c r="L17" s="37"/>
      <c r="M17" s="35"/>
      <c r="N17" s="26"/>
      <c r="O17" s="49"/>
      <c r="P17" s="27"/>
      <c r="Q17" s="25"/>
      <c r="R17" s="25"/>
      <c r="S17" s="25"/>
      <c r="T17" s="25"/>
      <c r="U17" s="25"/>
      <c r="V17" s="25"/>
    </row>
    <row r="18" spans="1:22" s="22" customFormat="1" ht="17.45" customHeight="1" x14ac:dyDescent="0.3">
      <c r="A18" s="136"/>
      <c r="B18" s="132" t="s">
        <v>124</v>
      </c>
      <c r="C18" s="35" t="s">
        <v>122</v>
      </c>
      <c r="D18" s="32" t="s">
        <v>129</v>
      </c>
      <c r="E18" s="48"/>
      <c r="F18" s="37"/>
      <c r="G18" s="37"/>
      <c r="H18" s="37"/>
      <c r="I18" s="37"/>
      <c r="J18" s="37"/>
      <c r="K18" s="37"/>
      <c r="L18" s="37"/>
      <c r="M18" s="35"/>
      <c r="N18" s="26"/>
      <c r="O18" s="49"/>
      <c r="P18" s="27"/>
      <c r="Q18" s="25"/>
      <c r="R18" s="25"/>
      <c r="S18" s="25"/>
      <c r="T18" s="25"/>
      <c r="U18" s="25"/>
      <c r="V18" s="25"/>
    </row>
    <row r="19" spans="1:22" s="22" customFormat="1" ht="17.45" customHeight="1" x14ac:dyDescent="0.3">
      <c r="A19" s="136" t="s">
        <v>125</v>
      </c>
      <c r="B19" s="132" t="s">
        <v>110</v>
      </c>
      <c r="C19" s="35" t="s">
        <v>111</v>
      </c>
      <c r="D19" s="103" t="s">
        <v>112</v>
      </c>
      <c r="E19" s="48">
        <v>1</v>
      </c>
      <c r="F19" s="37"/>
      <c r="G19" s="37"/>
      <c r="H19" s="37"/>
      <c r="I19" s="37"/>
      <c r="J19" s="37"/>
      <c r="K19" s="37"/>
      <c r="L19" s="37"/>
      <c r="M19" s="35"/>
      <c r="N19" s="26"/>
      <c r="O19" s="49"/>
      <c r="P19" s="27"/>
      <c r="Q19" s="25"/>
      <c r="R19" s="25"/>
      <c r="S19" s="25"/>
      <c r="T19" s="25"/>
      <c r="U19" s="25"/>
      <c r="V19" s="25"/>
    </row>
    <row r="20" spans="1:22" s="22" customFormat="1" ht="17.45" customHeight="1" x14ac:dyDescent="0.3">
      <c r="A20" s="136"/>
      <c r="B20" s="132"/>
      <c r="C20" s="35"/>
      <c r="D20" s="32"/>
      <c r="E20" s="48"/>
      <c r="F20" s="37"/>
      <c r="G20" s="37"/>
      <c r="H20" s="37"/>
      <c r="I20" s="37"/>
      <c r="J20" s="37"/>
      <c r="K20" s="37"/>
      <c r="L20" s="37"/>
      <c r="M20" s="35"/>
      <c r="N20" s="26"/>
      <c r="O20" s="49"/>
      <c r="P20" s="27"/>
      <c r="Q20" s="25"/>
      <c r="R20" s="25"/>
      <c r="S20" s="25"/>
      <c r="T20" s="25"/>
      <c r="U20" s="25"/>
      <c r="V20" s="25"/>
    </row>
    <row r="21" spans="1:22" s="22" customFormat="1" ht="17.45" customHeight="1" x14ac:dyDescent="0.3">
      <c r="A21" s="136" t="s">
        <v>126</v>
      </c>
      <c r="B21" s="132" t="s">
        <v>127</v>
      </c>
      <c r="C21" s="35" t="s">
        <v>111</v>
      </c>
      <c r="D21" s="103" t="s">
        <v>135</v>
      </c>
      <c r="E21" s="48">
        <v>1</v>
      </c>
      <c r="F21" s="37"/>
      <c r="G21" s="37"/>
      <c r="H21" s="37"/>
      <c r="I21" s="37"/>
      <c r="J21" s="37"/>
      <c r="K21" s="37"/>
      <c r="L21" s="37"/>
      <c r="M21" s="35"/>
      <c r="N21" s="26"/>
      <c r="O21" s="49"/>
      <c r="P21" s="27"/>
      <c r="Q21" s="25"/>
      <c r="R21" s="25"/>
      <c r="S21" s="25"/>
      <c r="T21" s="25"/>
      <c r="U21" s="25"/>
      <c r="V21" s="25"/>
    </row>
    <row r="22" spans="1:22" s="22" customFormat="1" ht="17.45" customHeight="1" x14ac:dyDescent="0.3">
      <c r="A22" s="136" t="s">
        <v>128</v>
      </c>
      <c r="B22" s="132" t="s">
        <v>110</v>
      </c>
      <c r="C22" s="35" t="s">
        <v>111</v>
      </c>
      <c r="D22" s="103" t="s">
        <v>112</v>
      </c>
      <c r="E22" s="48">
        <v>1</v>
      </c>
      <c r="F22" s="37"/>
      <c r="G22" s="37"/>
      <c r="H22" s="37"/>
      <c r="I22" s="37"/>
      <c r="J22" s="37"/>
      <c r="K22" s="37"/>
      <c r="L22" s="37"/>
      <c r="M22" s="35"/>
      <c r="N22" s="26"/>
      <c r="O22" s="49"/>
      <c r="P22" s="27"/>
      <c r="Q22" s="25"/>
      <c r="R22" s="25"/>
      <c r="S22" s="25"/>
      <c r="T22" s="25"/>
      <c r="U22" s="25"/>
      <c r="V22" s="25"/>
    </row>
    <row r="23" spans="1:22" s="30" customFormat="1" ht="17.45" customHeight="1" x14ac:dyDescent="0.3">
      <c r="A23" s="139"/>
      <c r="B23" s="131"/>
      <c r="C23" s="40"/>
      <c r="D23" s="45"/>
      <c r="E23" s="46"/>
      <c r="F23" s="41"/>
      <c r="G23" s="41"/>
      <c r="H23" s="41"/>
      <c r="I23" s="41"/>
      <c r="J23" s="41"/>
      <c r="K23" s="41"/>
      <c r="L23" s="41"/>
      <c r="M23" s="35"/>
      <c r="N23" s="43"/>
      <c r="O23" s="49"/>
      <c r="P23" s="27"/>
      <c r="Q23" s="47"/>
      <c r="R23" s="47"/>
      <c r="S23" s="47"/>
      <c r="T23" s="47"/>
      <c r="U23" s="47"/>
      <c r="V23" s="47"/>
    </row>
    <row r="24" spans="1:22" s="22" customFormat="1" ht="17.45" customHeight="1" x14ac:dyDescent="0.3">
      <c r="A24" s="136" t="s">
        <v>130</v>
      </c>
      <c r="B24" s="132" t="s">
        <v>131</v>
      </c>
      <c r="C24" s="35" t="s">
        <v>132</v>
      </c>
      <c r="D24" s="32" t="s">
        <v>135</v>
      </c>
      <c r="E24" s="48">
        <v>1</v>
      </c>
      <c r="F24" s="37"/>
      <c r="G24" s="37"/>
      <c r="H24" s="37"/>
      <c r="I24" s="37"/>
      <c r="J24" s="37"/>
      <c r="K24" s="37"/>
      <c r="L24" s="37"/>
      <c r="M24" s="35"/>
      <c r="N24" s="26"/>
      <c r="O24" s="49"/>
      <c r="P24" s="27"/>
      <c r="Q24" s="25"/>
      <c r="R24" s="25"/>
      <c r="S24" s="25"/>
      <c r="T24" s="25"/>
      <c r="U24" s="25"/>
      <c r="V24" s="25"/>
    </row>
    <row r="25" spans="1:22" s="22" customFormat="1" ht="17.45" customHeight="1" x14ac:dyDescent="0.3">
      <c r="A25" s="136"/>
      <c r="B25" s="132"/>
      <c r="C25" s="35"/>
      <c r="D25" s="32"/>
      <c r="E25" s="48"/>
      <c r="F25" s="37"/>
      <c r="G25" s="37"/>
      <c r="H25" s="37"/>
      <c r="I25" s="37"/>
      <c r="J25" s="37"/>
      <c r="K25" s="37"/>
      <c r="L25" s="37"/>
      <c r="M25" s="35"/>
      <c r="N25" s="26"/>
      <c r="O25" s="49"/>
      <c r="P25" s="27"/>
      <c r="Q25" s="25"/>
      <c r="R25" s="25"/>
      <c r="S25" s="25"/>
      <c r="T25" s="25"/>
      <c r="U25" s="25"/>
      <c r="V25" s="25"/>
    </row>
    <row r="26" spans="1:22" s="22" customFormat="1" ht="17.45" customHeight="1" x14ac:dyDescent="0.3">
      <c r="A26" s="136" t="s">
        <v>133</v>
      </c>
      <c r="B26" s="132" t="s">
        <v>134</v>
      </c>
      <c r="C26" s="35" t="s">
        <v>111</v>
      </c>
      <c r="D26" s="32" t="s">
        <v>135</v>
      </c>
      <c r="E26" s="48">
        <v>1</v>
      </c>
      <c r="F26" s="37"/>
      <c r="G26" s="37"/>
      <c r="H26" s="37"/>
      <c r="I26" s="37"/>
      <c r="J26" s="37"/>
      <c r="K26" s="37"/>
      <c r="L26" s="37"/>
      <c r="M26" s="35"/>
      <c r="N26" s="26"/>
      <c r="O26" s="49"/>
      <c r="P26" s="27"/>
      <c r="Q26" s="25"/>
      <c r="R26" s="25"/>
      <c r="S26" s="25"/>
      <c r="T26" s="25"/>
      <c r="U26" s="25"/>
      <c r="V26" s="25"/>
    </row>
    <row r="27" spans="1:22" s="22" customFormat="1" ht="17.45" customHeight="1" x14ac:dyDescent="0.3">
      <c r="A27" s="136"/>
      <c r="B27" s="132"/>
      <c r="C27" s="35"/>
      <c r="D27" s="32"/>
      <c r="E27" s="48"/>
      <c r="F27" s="37"/>
      <c r="G27" s="37"/>
      <c r="H27" s="37"/>
      <c r="I27" s="37"/>
      <c r="J27" s="37"/>
      <c r="K27" s="37"/>
      <c r="L27" s="37"/>
      <c r="M27" s="35"/>
      <c r="N27" s="26"/>
      <c r="O27" s="49"/>
      <c r="P27" s="27"/>
      <c r="Q27" s="25"/>
      <c r="R27" s="25"/>
      <c r="S27" s="25"/>
      <c r="T27" s="25"/>
      <c r="U27" s="25"/>
      <c r="V27" s="25"/>
    </row>
    <row r="28" spans="1:22" s="22" customFormat="1" ht="17.45" customHeight="1" x14ac:dyDescent="0.3">
      <c r="A28" s="37"/>
      <c r="B28" s="132"/>
      <c r="C28" s="35"/>
      <c r="D28" s="32"/>
      <c r="E28" s="48"/>
      <c r="F28" s="37"/>
      <c r="G28" s="37"/>
      <c r="H28" s="37"/>
      <c r="I28" s="37"/>
      <c r="J28" s="37"/>
      <c r="K28" s="37"/>
      <c r="L28" s="37"/>
      <c r="M28" s="35"/>
      <c r="N28" s="26"/>
      <c r="O28" s="49"/>
      <c r="P28" s="27"/>
      <c r="Q28" s="25"/>
      <c r="R28" s="25"/>
      <c r="S28" s="25"/>
      <c r="T28" s="25"/>
      <c r="U28" s="25"/>
      <c r="V28" s="25"/>
    </row>
    <row r="29" spans="1:22" s="22" customFormat="1" ht="17.45" customHeight="1" x14ac:dyDescent="0.3">
      <c r="A29" s="37"/>
      <c r="B29" s="132"/>
      <c r="C29" s="35"/>
      <c r="D29" s="32"/>
      <c r="E29" s="48"/>
      <c r="F29" s="37"/>
      <c r="G29" s="37"/>
      <c r="H29" s="37"/>
      <c r="I29" s="37"/>
      <c r="J29" s="37"/>
      <c r="K29" s="37"/>
      <c r="L29" s="37"/>
      <c r="M29" s="35"/>
      <c r="N29" s="26"/>
      <c r="O29" s="49"/>
      <c r="P29" s="27"/>
      <c r="Q29" s="25"/>
      <c r="R29" s="25"/>
      <c r="S29" s="25"/>
      <c r="T29" s="25"/>
      <c r="U29" s="25"/>
      <c r="V29" s="25"/>
    </row>
    <row r="30" spans="1:22" s="22" customFormat="1" ht="17.45" customHeight="1" x14ac:dyDescent="0.3">
      <c r="A30" s="37"/>
      <c r="B30" s="132"/>
      <c r="C30" s="35"/>
      <c r="D30" s="32"/>
      <c r="E30" s="48"/>
      <c r="F30" s="37"/>
      <c r="G30" s="37"/>
      <c r="H30" s="37"/>
      <c r="I30" s="37"/>
      <c r="J30" s="37"/>
      <c r="K30" s="37"/>
      <c r="L30" s="37"/>
      <c r="M30" s="35"/>
      <c r="N30" s="26"/>
      <c r="O30" s="49"/>
      <c r="P30" s="27"/>
      <c r="Q30" s="25"/>
      <c r="R30" s="25"/>
      <c r="S30" s="25"/>
      <c r="T30" s="25"/>
      <c r="U30" s="25"/>
      <c r="V30" s="25"/>
    </row>
    <row r="31" spans="1:22" s="22" customFormat="1" ht="17.45" customHeight="1" x14ac:dyDescent="0.3">
      <c r="A31" s="37"/>
      <c r="B31" s="132"/>
      <c r="C31" s="35"/>
      <c r="D31" s="32"/>
      <c r="E31" s="48"/>
      <c r="F31" s="37"/>
      <c r="G31" s="37"/>
      <c r="H31" s="37"/>
      <c r="I31" s="37"/>
      <c r="J31" s="37"/>
      <c r="K31" s="37"/>
      <c r="L31" s="37"/>
      <c r="M31" s="35"/>
      <c r="N31" s="26"/>
      <c r="O31" s="49"/>
      <c r="P31" s="27"/>
      <c r="Q31" s="25"/>
      <c r="R31" s="25"/>
      <c r="S31" s="25"/>
      <c r="T31" s="25"/>
      <c r="U31" s="25"/>
      <c r="V31" s="25"/>
    </row>
    <row r="32" spans="1:22" s="22" customFormat="1" ht="17.45" customHeight="1" x14ac:dyDescent="0.3">
      <c r="A32" s="37"/>
      <c r="B32" s="132"/>
      <c r="C32" s="35"/>
      <c r="D32" s="32"/>
      <c r="E32" s="48"/>
      <c r="F32" s="37"/>
      <c r="G32" s="37"/>
      <c r="H32" s="37"/>
      <c r="I32" s="37"/>
      <c r="J32" s="37"/>
      <c r="K32" s="37"/>
      <c r="L32" s="37"/>
      <c r="M32" s="35"/>
      <c r="N32" s="26"/>
      <c r="O32" s="49"/>
      <c r="P32" s="27"/>
      <c r="Q32" s="25"/>
      <c r="R32" s="25"/>
      <c r="S32" s="25"/>
      <c r="T32" s="25"/>
      <c r="U32" s="25"/>
      <c r="V32" s="25"/>
    </row>
    <row r="33" spans="1:22" s="22" customFormat="1" ht="17.45" customHeight="1" x14ac:dyDescent="0.3">
      <c r="A33" s="37"/>
      <c r="B33" s="132"/>
      <c r="C33" s="35"/>
      <c r="D33" s="32"/>
      <c r="E33" s="48"/>
      <c r="F33" s="37"/>
      <c r="G33" s="37"/>
      <c r="H33" s="37"/>
      <c r="I33" s="37"/>
      <c r="J33" s="37"/>
      <c r="K33" s="37"/>
      <c r="L33" s="37"/>
      <c r="M33" s="35"/>
      <c r="N33" s="26"/>
      <c r="O33" s="49"/>
      <c r="P33" s="27"/>
      <c r="Q33" s="25"/>
      <c r="R33" s="25"/>
      <c r="S33" s="25"/>
      <c r="T33" s="25"/>
      <c r="U33" s="25"/>
      <c r="V33" s="25"/>
    </row>
    <row r="34" spans="1:22" s="22" customFormat="1" ht="17.45" customHeight="1" x14ac:dyDescent="0.3">
      <c r="A34" s="37"/>
      <c r="B34" s="132"/>
      <c r="C34" s="35"/>
      <c r="D34" s="32"/>
      <c r="E34" s="48"/>
      <c r="F34" s="37"/>
      <c r="G34" s="37"/>
      <c r="H34" s="37"/>
      <c r="I34" s="37"/>
      <c r="J34" s="37"/>
      <c r="K34" s="37"/>
      <c r="L34" s="37"/>
      <c r="M34" s="35"/>
      <c r="N34" s="26"/>
      <c r="O34" s="49"/>
      <c r="P34" s="27"/>
      <c r="Q34" s="25"/>
      <c r="R34" s="25"/>
      <c r="S34" s="25"/>
      <c r="T34" s="25"/>
      <c r="U34" s="25"/>
      <c r="V34" s="25"/>
    </row>
    <row r="35" spans="1:22" s="22" customFormat="1" ht="17.45" customHeight="1" x14ac:dyDescent="0.3">
      <c r="A35" s="37"/>
      <c r="B35" s="131"/>
      <c r="C35" s="35"/>
      <c r="D35" s="45"/>
      <c r="E35" s="46"/>
      <c r="F35" s="37"/>
      <c r="G35" s="37"/>
      <c r="H35" s="37"/>
      <c r="I35" s="37"/>
      <c r="J35" s="37"/>
      <c r="K35" s="37"/>
      <c r="L35" s="37"/>
      <c r="M35" s="35"/>
      <c r="N35" s="26"/>
      <c r="O35" s="49"/>
      <c r="P35" s="27"/>
      <c r="Q35" s="25"/>
      <c r="R35" s="25"/>
      <c r="S35" s="25"/>
      <c r="T35" s="25"/>
      <c r="U35" s="25"/>
      <c r="V35" s="25"/>
    </row>
    <row r="36" spans="1:22" s="22" customFormat="1" ht="17.45" customHeight="1" x14ac:dyDescent="0.3">
      <c r="A36" s="37"/>
      <c r="B36" s="132"/>
      <c r="C36" s="35"/>
      <c r="D36" s="32"/>
      <c r="E36" s="48"/>
      <c r="F36" s="37"/>
      <c r="G36" s="37"/>
      <c r="H36" s="37"/>
      <c r="I36" s="37"/>
      <c r="J36" s="37"/>
      <c r="K36" s="37"/>
      <c r="L36" s="37"/>
      <c r="M36" s="35"/>
      <c r="N36" s="26"/>
      <c r="O36" s="49"/>
      <c r="P36" s="27"/>
      <c r="Q36" s="25"/>
      <c r="R36" s="25"/>
      <c r="S36" s="25"/>
      <c r="T36" s="25"/>
      <c r="U36" s="25"/>
      <c r="V36" s="25"/>
    </row>
    <row r="37" spans="1:22" s="22" customFormat="1" ht="17.45" customHeight="1" x14ac:dyDescent="0.3">
      <c r="A37" s="37"/>
      <c r="B37" s="132"/>
      <c r="C37" s="35"/>
      <c r="D37" s="32"/>
      <c r="E37" s="48"/>
      <c r="F37" s="37"/>
      <c r="G37" s="37"/>
      <c r="H37" s="37"/>
      <c r="I37" s="37"/>
      <c r="J37" s="37"/>
      <c r="K37" s="37"/>
      <c r="L37" s="37"/>
      <c r="M37" s="35"/>
      <c r="N37" s="26"/>
      <c r="O37" s="49"/>
      <c r="P37" s="27"/>
      <c r="Q37" s="25"/>
      <c r="R37" s="25"/>
      <c r="S37" s="25"/>
      <c r="T37" s="25"/>
      <c r="U37" s="25"/>
      <c r="V37" s="25"/>
    </row>
    <row r="38" spans="1:22" s="22" customFormat="1" ht="17.45" customHeight="1" x14ac:dyDescent="0.3">
      <c r="A38" s="37"/>
      <c r="B38" s="132"/>
      <c r="C38" s="35"/>
      <c r="D38" s="32"/>
      <c r="E38" s="48"/>
      <c r="F38" s="37"/>
      <c r="G38" s="37"/>
      <c r="H38" s="37"/>
      <c r="I38" s="37"/>
      <c r="J38" s="37"/>
      <c r="K38" s="37"/>
      <c r="L38" s="37"/>
      <c r="M38" s="35"/>
      <c r="N38" s="26"/>
      <c r="O38" s="49"/>
      <c r="P38" s="27"/>
      <c r="Q38" s="25"/>
      <c r="R38" s="25"/>
      <c r="S38" s="25"/>
      <c r="T38" s="25"/>
      <c r="U38" s="25"/>
      <c r="V38" s="25"/>
    </row>
    <row r="39" spans="1:22" s="22" customFormat="1" ht="17.45" customHeight="1" x14ac:dyDescent="0.3">
      <c r="A39" s="37"/>
      <c r="B39" s="132"/>
      <c r="C39" s="35"/>
      <c r="D39" s="32"/>
      <c r="E39" s="48"/>
      <c r="F39" s="37"/>
      <c r="G39" s="37"/>
      <c r="H39" s="37"/>
      <c r="I39" s="37"/>
      <c r="J39" s="37"/>
      <c r="K39" s="37"/>
      <c r="L39" s="37"/>
      <c r="M39" s="35"/>
      <c r="N39" s="26"/>
      <c r="O39" s="49"/>
      <c r="P39" s="27"/>
      <c r="Q39" s="25"/>
      <c r="R39" s="25"/>
      <c r="S39" s="25"/>
      <c r="T39" s="25"/>
      <c r="U39" s="25"/>
      <c r="V39" s="25"/>
    </row>
    <row r="40" spans="1:22" s="22" customFormat="1" ht="17.45" customHeight="1" x14ac:dyDescent="0.3">
      <c r="A40" s="37"/>
      <c r="B40" s="132"/>
      <c r="C40" s="35"/>
      <c r="D40" s="32"/>
      <c r="E40" s="48"/>
      <c r="F40" s="37"/>
      <c r="G40" s="37"/>
      <c r="H40" s="37"/>
      <c r="I40" s="37"/>
      <c r="J40" s="37"/>
      <c r="K40" s="37"/>
      <c r="L40" s="37"/>
      <c r="M40" s="35"/>
      <c r="N40" s="26"/>
      <c r="O40" s="49"/>
      <c r="P40" s="27"/>
      <c r="Q40" s="25"/>
      <c r="R40" s="25"/>
      <c r="S40" s="25"/>
      <c r="T40" s="25"/>
      <c r="U40" s="25"/>
      <c r="V40" s="25"/>
    </row>
    <row r="41" spans="1:22" s="22" customFormat="1" ht="17.45" customHeight="1" x14ac:dyDescent="0.3">
      <c r="A41" s="37"/>
      <c r="B41" s="132"/>
      <c r="C41" s="35"/>
      <c r="D41" s="32"/>
      <c r="E41" s="48"/>
      <c r="F41" s="37"/>
      <c r="G41" s="37"/>
      <c r="H41" s="37"/>
      <c r="I41" s="37"/>
      <c r="J41" s="37"/>
      <c r="K41" s="37"/>
      <c r="L41" s="37"/>
      <c r="M41" s="35"/>
      <c r="N41" s="26"/>
      <c r="O41" s="49"/>
      <c r="P41" s="27"/>
      <c r="Q41" s="25"/>
      <c r="R41" s="25"/>
      <c r="S41" s="25"/>
      <c r="T41" s="25"/>
      <c r="U41" s="25"/>
      <c r="V41" s="25"/>
    </row>
    <row r="42" spans="1:22" s="43" customFormat="1" ht="17.45" customHeight="1" x14ac:dyDescent="0.3">
      <c r="A42" s="135"/>
      <c r="B42" s="133" t="s">
        <v>137</v>
      </c>
      <c r="C42" s="40"/>
      <c r="D42" s="45"/>
      <c r="E42" s="46"/>
      <c r="F42" s="37"/>
      <c r="G42" s="41"/>
      <c r="H42" s="41"/>
      <c r="I42" s="41"/>
      <c r="J42" s="41"/>
      <c r="K42" s="41"/>
      <c r="L42" s="41"/>
      <c r="M42" s="35"/>
      <c r="O42" s="27"/>
      <c r="P42" s="27"/>
      <c r="Q42" s="47"/>
      <c r="R42" s="47"/>
      <c r="S42" s="47"/>
      <c r="T42" s="47"/>
      <c r="U42" s="47"/>
      <c r="V42" s="47"/>
    </row>
  </sheetData>
  <mergeCells count="10">
    <mergeCell ref="B2:M2"/>
    <mergeCell ref="B5:B6"/>
    <mergeCell ref="C5:C6"/>
    <mergeCell ref="D5:D6"/>
    <mergeCell ref="E5:E6"/>
    <mergeCell ref="F5:G5"/>
    <mergeCell ref="H5:I5"/>
    <mergeCell ref="J5:K5"/>
    <mergeCell ref="L5:L6"/>
    <mergeCell ref="M5:M6"/>
  </mergeCells>
  <phoneticPr fontId="3" type="noConversion"/>
  <pageMargins left="0.55118110236220474" right="0.35433070866141736" top="0.78740157480314965" bottom="0.78740157480314965" header="0.39370078740157483" footer="0.39370078740157483"/>
  <pageSetup paperSize="9" scale="75" orientation="landscape" r:id="rId1"/>
  <headerFooter alignWithMargins="0">
    <oddFooter>&amp;C&amp;9-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5</vt:i4>
      </vt:variant>
    </vt:vector>
  </HeadingPairs>
  <TitlesOfParts>
    <vt:vector size="9" baseType="lpstr">
      <vt:lpstr>총집</vt:lpstr>
      <vt:lpstr>총괄</vt:lpstr>
      <vt:lpstr>집계(내)</vt:lpstr>
      <vt:lpstr>내역</vt:lpstr>
      <vt:lpstr>내역!Print_Area</vt:lpstr>
      <vt:lpstr>'집계(내)'!Print_Area</vt:lpstr>
      <vt:lpstr>총괄!Print_Area</vt:lpstr>
      <vt:lpstr>총집!Print_Area</vt:lpstr>
      <vt:lpstr>내역!Print_Titles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2021-01-07T05:30:53Z</dcterms:created>
  <dcterms:modified xsi:type="dcterms:W3CDTF">2021-02-26T05:24:19Z</dcterms:modified>
</cp:coreProperties>
</file>