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김태일\김태일\2. 공사용역현황\3. 공사현황\14. 신흥3동 2525번지(기계식주차장)\0. 진행\발주내역\단가업데이트\공고문\제출\"/>
    </mc:Choice>
  </mc:AlternateContent>
  <bookViews>
    <workbookView xWindow="-120" yWindow="-120" windowWidth="38640" windowHeight="15840"/>
  </bookViews>
  <sheets>
    <sheet name="공종별집계표" sheetId="7" r:id="rId1"/>
    <sheet name="공종별내역서" sheetId="6" r:id="rId2"/>
    <sheet name=" 공사설정 " sheetId="2" state="hidden" r:id="rId3"/>
    <sheet name="Sheet1" sheetId="1" state="hidden" r:id="rId4"/>
  </sheets>
  <definedNames>
    <definedName name="_xlnm.Print_Area" localSheetId="1">공종별내역서!$A$1:$M$147</definedName>
    <definedName name="_xlnm.Print_Area" localSheetId="0">공종별집계표!$A$1:$M$27</definedName>
    <definedName name="_xlnm.Print_Titles" localSheetId="1">공종별내역서!$1:$3</definedName>
    <definedName name="_xlnm.Print_Titles" localSheetId="0">공종별집계표!$1:$4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6" l="1"/>
  <c r="F143" i="6"/>
  <c r="H143" i="6"/>
  <c r="J143" i="6"/>
  <c r="F142" i="6"/>
  <c r="H142" i="6"/>
  <c r="J142" i="6"/>
  <c r="K142" i="6"/>
  <c r="F141" i="6"/>
  <c r="H141" i="6"/>
  <c r="J141" i="6"/>
  <c r="K141" i="6"/>
  <c r="L141" i="6"/>
  <c r="F140" i="6"/>
  <c r="H140" i="6"/>
  <c r="J140" i="6"/>
  <c r="K140" i="6"/>
  <c r="F139" i="6"/>
  <c r="H139" i="6"/>
  <c r="J139" i="6"/>
  <c r="K139" i="6"/>
  <c r="F138" i="6"/>
  <c r="H138" i="6"/>
  <c r="J138" i="6"/>
  <c r="K138" i="6"/>
  <c r="F137" i="6"/>
  <c r="H137" i="6"/>
  <c r="J137" i="6"/>
  <c r="K137" i="6"/>
  <c r="F136" i="6"/>
  <c r="H136" i="6"/>
  <c r="J136" i="6"/>
  <c r="K136" i="6"/>
  <c r="F135" i="6"/>
  <c r="H135" i="6"/>
  <c r="J135" i="6"/>
  <c r="K135" i="6"/>
  <c r="F134" i="6"/>
  <c r="H134" i="6"/>
  <c r="J134" i="6"/>
  <c r="K134" i="6"/>
  <c r="F133" i="6"/>
  <c r="H133" i="6"/>
  <c r="J133" i="6"/>
  <c r="K133" i="6"/>
  <c r="F132" i="6"/>
  <c r="H132" i="6"/>
  <c r="J132" i="6"/>
  <c r="K132" i="6"/>
  <c r="F131" i="6"/>
  <c r="H131" i="6"/>
  <c r="J131" i="6"/>
  <c r="K131" i="6"/>
  <c r="F130" i="6"/>
  <c r="H130" i="6"/>
  <c r="J130" i="6"/>
  <c r="K130" i="6"/>
  <c r="F129" i="6"/>
  <c r="H129" i="6"/>
  <c r="J129" i="6"/>
  <c r="K129" i="6"/>
  <c r="F128" i="6"/>
  <c r="H128" i="6"/>
  <c r="J128" i="6"/>
  <c r="K128" i="6"/>
  <c r="F127" i="6"/>
  <c r="H127" i="6"/>
  <c r="J127" i="6"/>
  <c r="K127" i="6"/>
  <c r="F126" i="6"/>
  <c r="H126" i="6"/>
  <c r="J126" i="6"/>
  <c r="K126" i="6"/>
  <c r="F125" i="6"/>
  <c r="H125" i="6"/>
  <c r="J125" i="6"/>
  <c r="K125" i="6"/>
  <c r="F124" i="6"/>
  <c r="H124" i="6"/>
  <c r="J124" i="6"/>
  <c r="K124" i="6"/>
  <c r="F123" i="6"/>
  <c r="H123" i="6"/>
  <c r="J123" i="6"/>
  <c r="K123" i="6"/>
  <c r="F122" i="6"/>
  <c r="H122" i="6"/>
  <c r="J122" i="6"/>
  <c r="K122" i="6"/>
  <c r="F121" i="6"/>
  <c r="H121" i="6"/>
  <c r="J121" i="6"/>
  <c r="K121" i="6"/>
  <c r="F120" i="6"/>
  <c r="H120" i="6"/>
  <c r="J120" i="6"/>
  <c r="K120" i="6"/>
  <c r="F119" i="6"/>
  <c r="H119" i="6"/>
  <c r="J119" i="6"/>
  <c r="K119" i="6"/>
  <c r="F118" i="6"/>
  <c r="H118" i="6"/>
  <c r="J118" i="6"/>
  <c r="K118" i="6"/>
  <c r="F117" i="6"/>
  <c r="H117" i="6"/>
  <c r="J117" i="6"/>
  <c r="K117" i="6"/>
  <c r="F116" i="6"/>
  <c r="H116" i="6"/>
  <c r="J116" i="6"/>
  <c r="K116" i="6"/>
  <c r="F115" i="6"/>
  <c r="H115" i="6"/>
  <c r="J115" i="6"/>
  <c r="K115" i="6"/>
  <c r="F114" i="6"/>
  <c r="H114" i="6"/>
  <c r="J114" i="6"/>
  <c r="K114" i="6"/>
  <c r="F113" i="6"/>
  <c r="H113" i="6"/>
  <c r="J113" i="6"/>
  <c r="K113" i="6"/>
  <c r="F112" i="6"/>
  <c r="H112" i="6"/>
  <c r="J112" i="6"/>
  <c r="K112" i="6"/>
  <c r="F111" i="6"/>
  <c r="H111" i="6"/>
  <c r="J111" i="6"/>
  <c r="K111" i="6"/>
  <c r="F110" i="6"/>
  <c r="H110" i="6"/>
  <c r="J110" i="6"/>
  <c r="K110" i="6"/>
  <c r="F109" i="6"/>
  <c r="H109" i="6"/>
  <c r="J109" i="6"/>
  <c r="K109" i="6"/>
  <c r="F108" i="6"/>
  <c r="H108" i="6"/>
  <c r="J108" i="6"/>
  <c r="K108" i="6"/>
  <c r="H107" i="6"/>
  <c r="J107" i="6"/>
  <c r="F106" i="6"/>
  <c r="H106" i="6"/>
  <c r="J106" i="6"/>
  <c r="K106" i="6"/>
  <c r="F105" i="6"/>
  <c r="H105" i="6"/>
  <c r="L105" i="6" s="1"/>
  <c r="J105" i="6"/>
  <c r="K105" i="6"/>
  <c r="F104" i="6"/>
  <c r="H104" i="6"/>
  <c r="J104" i="6"/>
  <c r="K104" i="6"/>
  <c r="F103" i="6"/>
  <c r="F107" i="6" s="1"/>
  <c r="L107" i="6" s="1"/>
  <c r="H103" i="6"/>
  <c r="J103" i="6"/>
  <c r="L103" i="6" s="1"/>
  <c r="K103" i="6"/>
  <c r="F102" i="6"/>
  <c r="H102" i="6"/>
  <c r="J102" i="6"/>
  <c r="K102" i="6"/>
  <c r="F101" i="6"/>
  <c r="H101" i="6"/>
  <c r="J101" i="6"/>
  <c r="K101" i="6"/>
  <c r="F88" i="6"/>
  <c r="L88" i="6" s="1"/>
  <c r="H88" i="6"/>
  <c r="J88" i="6"/>
  <c r="F87" i="6"/>
  <c r="H87" i="6"/>
  <c r="J87" i="6"/>
  <c r="K87" i="6"/>
  <c r="F86" i="6"/>
  <c r="H86" i="6"/>
  <c r="J86" i="6"/>
  <c r="K86" i="6"/>
  <c r="F85" i="6"/>
  <c r="H85" i="6"/>
  <c r="J85" i="6"/>
  <c r="K85" i="6"/>
  <c r="F84" i="6"/>
  <c r="H84" i="6"/>
  <c r="J84" i="6"/>
  <c r="K84" i="6"/>
  <c r="F83" i="6"/>
  <c r="H83" i="6"/>
  <c r="J83" i="6"/>
  <c r="K83" i="6"/>
  <c r="F82" i="6"/>
  <c r="H82" i="6"/>
  <c r="J82" i="6"/>
  <c r="K82" i="6"/>
  <c r="F81" i="6"/>
  <c r="H81" i="6"/>
  <c r="J81" i="6"/>
  <c r="F80" i="6"/>
  <c r="H80" i="6"/>
  <c r="J80" i="6"/>
  <c r="K80" i="6"/>
  <c r="F79" i="6"/>
  <c r="H79" i="6"/>
  <c r="J79" i="6"/>
  <c r="K79" i="6"/>
  <c r="F78" i="6"/>
  <c r="H78" i="6"/>
  <c r="J78" i="6"/>
  <c r="K78" i="6"/>
  <c r="F77" i="6"/>
  <c r="H77" i="6"/>
  <c r="J77" i="6"/>
  <c r="L77" i="6" s="1"/>
  <c r="K77" i="6"/>
  <c r="F76" i="6"/>
  <c r="H76" i="6"/>
  <c r="J76" i="6"/>
  <c r="K76" i="6"/>
  <c r="F75" i="6"/>
  <c r="H75" i="6"/>
  <c r="J75" i="6"/>
  <c r="L75" i="6" s="1"/>
  <c r="K75" i="6"/>
  <c r="F74" i="6"/>
  <c r="H74" i="6"/>
  <c r="J74" i="6"/>
  <c r="K74" i="6"/>
  <c r="F73" i="6"/>
  <c r="H73" i="6"/>
  <c r="J73" i="6"/>
  <c r="K73" i="6"/>
  <c r="F72" i="6"/>
  <c r="H72" i="6"/>
  <c r="J72" i="6"/>
  <c r="K72" i="6"/>
  <c r="F71" i="6"/>
  <c r="H71" i="6"/>
  <c r="J71" i="6"/>
  <c r="L71" i="6" s="1"/>
  <c r="K71" i="6"/>
  <c r="F70" i="6"/>
  <c r="H70" i="6"/>
  <c r="J70" i="6"/>
  <c r="K70" i="6"/>
  <c r="F69" i="6"/>
  <c r="H69" i="6"/>
  <c r="J69" i="6"/>
  <c r="K69" i="6"/>
  <c r="F68" i="6"/>
  <c r="H68" i="6"/>
  <c r="J68" i="6"/>
  <c r="K68" i="6"/>
  <c r="H67" i="6"/>
  <c r="J67" i="6"/>
  <c r="F66" i="6"/>
  <c r="L66" i="6" s="1"/>
  <c r="H66" i="6"/>
  <c r="J66" i="6"/>
  <c r="K66" i="6"/>
  <c r="F65" i="6"/>
  <c r="H65" i="6"/>
  <c r="J65" i="6"/>
  <c r="K65" i="6"/>
  <c r="F64" i="6"/>
  <c r="H64" i="6"/>
  <c r="J64" i="6"/>
  <c r="K64" i="6"/>
  <c r="F63" i="6"/>
  <c r="H63" i="6"/>
  <c r="J63" i="6"/>
  <c r="K63" i="6"/>
  <c r="L63" i="6"/>
  <c r="F62" i="6"/>
  <c r="H62" i="6"/>
  <c r="J62" i="6"/>
  <c r="K62" i="6"/>
  <c r="F61" i="6"/>
  <c r="H61" i="6"/>
  <c r="J61" i="6"/>
  <c r="K61" i="6"/>
  <c r="F60" i="6"/>
  <c r="H60" i="6"/>
  <c r="J60" i="6"/>
  <c r="K60" i="6"/>
  <c r="F59" i="6"/>
  <c r="H59" i="6"/>
  <c r="J59" i="6"/>
  <c r="K59" i="6"/>
  <c r="F58" i="6"/>
  <c r="H58" i="6"/>
  <c r="J58" i="6"/>
  <c r="K58" i="6"/>
  <c r="H57" i="6"/>
  <c r="J57" i="6"/>
  <c r="F56" i="6"/>
  <c r="H56" i="6"/>
  <c r="J56" i="6"/>
  <c r="K56" i="6"/>
  <c r="F55" i="6"/>
  <c r="F57" i="6" s="1"/>
  <c r="H55" i="6"/>
  <c r="J55" i="6"/>
  <c r="F54" i="6"/>
  <c r="H54" i="6"/>
  <c r="J54" i="6"/>
  <c r="K54" i="6"/>
  <c r="F53" i="6"/>
  <c r="H53" i="6"/>
  <c r="J53" i="6"/>
  <c r="K53" i="6"/>
  <c r="F37" i="6"/>
  <c r="H37" i="6"/>
  <c r="J37" i="6"/>
  <c r="F36" i="6"/>
  <c r="H36" i="6"/>
  <c r="J36" i="6"/>
  <c r="K36" i="6"/>
  <c r="F35" i="6"/>
  <c r="H35" i="6"/>
  <c r="J35" i="6"/>
  <c r="K35" i="6"/>
  <c r="F34" i="6"/>
  <c r="H34" i="6"/>
  <c r="J34" i="6"/>
  <c r="K34" i="6"/>
  <c r="F33" i="6"/>
  <c r="H33" i="6"/>
  <c r="J33" i="6"/>
  <c r="K33" i="6"/>
  <c r="F32" i="6"/>
  <c r="H32" i="6"/>
  <c r="J32" i="6"/>
  <c r="K32" i="6"/>
  <c r="F31" i="6"/>
  <c r="H31" i="6"/>
  <c r="J31" i="6"/>
  <c r="K31" i="6"/>
  <c r="F30" i="6"/>
  <c r="H30" i="6"/>
  <c r="J30" i="6"/>
  <c r="K30" i="6"/>
  <c r="F29" i="6"/>
  <c r="H29" i="6"/>
  <c r="J29" i="6"/>
  <c r="K29" i="6"/>
  <c r="F15" i="6"/>
  <c r="H15" i="6"/>
  <c r="J15" i="6"/>
  <c r="F14" i="6"/>
  <c r="H14" i="6"/>
  <c r="J14" i="6"/>
  <c r="K14" i="6"/>
  <c r="F13" i="6"/>
  <c r="H13" i="6"/>
  <c r="J13" i="6"/>
  <c r="K13" i="6"/>
  <c r="F12" i="6"/>
  <c r="H12" i="6"/>
  <c r="J12" i="6"/>
  <c r="K12" i="6"/>
  <c r="F11" i="6"/>
  <c r="H11" i="6"/>
  <c r="J11" i="6"/>
  <c r="K11" i="6"/>
  <c r="F10" i="6"/>
  <c r="L10" i="6" s="1"/>
  <c r="H10" i="6"/>
  <c r="J10" i="6"/>
  <c r="K10" i="6"/>
  <c r="F9" i="6"/>
  <c r="H9" i="6"/>
  <c r="J9" i="6"/>
  <c r="K9" i="6"/>
  <c r="F8" i="6"/>
  <c r="H8" i="6"/>
  <c r="J8" i="6"/>
  <c r="K8" i="6"/>
  <c r="F7" i="6"/>
  <c r="H7" i="6"/>
  <c r="J7" i="6"/>
  <c r="K7" i="6"/>
  <c r="F6" i="6"/>
  <c r="H6" i="6"/>
  <c r="J6" i="6"/>
  <c r="K6" i="6"/>
  <c r="F5" i="6"/>
  <c r="H5" i="6"/>
  <c r="J5" i="6"/>
  <c r="K5" i="6"/>
  <c r="L76" i="6" l="1"/>
  <c r="L36" i="6"/>
  <c r="L37" i="6"/>
  <c r="L121" i="6"/>
  <c r="L128" i="6"/>
  <c r="L134" i="6"/>
  <c r="L31" i="6"/>
  <c r="L33" i="6"/>
  <c r="L34" i="6"/>
  <c r="L57" i="6"/>
  <c r="L108" i="6"/>
  <c r="L116" i="6"/>
  <c r="L15" i="6"/>
  <c r="L60" i="6"/>
  <c r="L62" i="6"/>
  <c r="L84" i="6"/>
  <c r="L126" i="6"/>
  <c r="L127" i="6"/>
  <c r="L143" i="6"/>
  <c r="L56" i="6"/>
  <c r="L7" i="6"/>
  <c r="L112" i="6"/>
  <c r="L120" i="6"/>
  <c r="L142" i="6"/>
  <c r="L140" i="6"/>
  <c r="L139" i="6"/>
  <c r="L138" i="6"/>
  <c r="L137" i="6"/>
  <c r="L136" i="6"/>
  <c r="L135" i="6"/>
  <c r="L133" i="6"/>
  <c r="L132" i="6"/>
  <c r="L131" i="6"/>
  <c r="L130" i="6"/>
  <c r="L129" i="6"/>
  <c r="L125" i="6"/>
  <c r="L124" i="6"/>
  <c r="L123" i="6"/>
  <c r="L122" i="6"/>
  <c r="L119" i="6"/>
  <c r="L118" i="6"/>
  <c r="L117" i="6"/>
  <c r="L115" i="6"/>
  <c r="L114" i="6"/>
  <c r="L113" i="6"/>
  <c r="L111" i="6"/>
  <c r="L110" i="6"/>
  <c r="L109" i="6"/>
  <c r="L106" i="6"/>
  <c r="J147" i="6"/>
  <c r="L104" i="6"/>
  <c r="H147" i="6"/>
  <c r="L102" i="6"/>
  <c r="F147" i="6"/>
  <c r="L101" i="6"/>
  <c r="L87" i="6"/>
  <c r="L86" i="6"/>
  <c r="L85" i="6"/>
  <c r="L83" i="6"/>
  <c r="L82" i="6"/>
  <c r="K81" i="6"/>
  <c r="L81" i="6"/>
  <c r="L80" i="6"/>
  <c r="L79" i="6"/>
  <c r="L78" i="6"/>
  <c r="L74" i="6"/>
  <c r="L73" i="6"/>
  <c r="L72" i="6"/>
  <c r="L70" i="6"/>
  <c r="L69" i="6"/>
  <c r="L68" i="6"/>
  <c r="K67" i="6"/>
  <c r="F67" i="6"/>
  <c r="L67" i="6" s="1"/>
  <c r="L65" i="6"/>
  <c r="L64" i="6"/>
  <c r="L61" i="6"/>
  <c r="L59" i="6"/>
  <c r="L58" i="6"/>
  <c r="J99" i="6"/>
  <c r="L55" i="6"/>
  <c r="H99" i="6"/>
  <c r="L54" i="6"/>
  <c r="L53" i="6"/>
  <c r="F99" i="6"/>
  <c r="E9" i="7" s="1"/>
  <c r="L35" i="6"/>
  <c r="J51" i="6"/>
  <c r="H51" i="6"/>
  <c r="L32" i="6"/>
  <c r="L30" i="6"/>
  <c r="F51" i="6"/>
  <c r="L29" i="6"/>
  <c r="L14" i="6"/>
  <c r="L13" i="6"/>
  <c r="L12" i="6"/>
  <c r="L11" i="6"/>
  <c r="L9" i="6"/>
  <c r="L8" i="6"/>
  <c r="J27" i="6"/>
  <c r="H27" i="6"/>
  <c r="L6" i="6"/>
  <c r="L5" i="6"/>
  <c r="F27" i="6"/>
  <c r="E7" i="7" s="1"/>
  <c r="K143" i="6"/>
  <c r="K107" i="6"/>
  <c r="K88" i="6"/>
  <c r="K57" i="6"/>
  <c r="K37" i="6"/>
  <c r="K15" i="6"/>
  <c r="I9" i="7" l="1"/>
  <c r="J9" i="7" s="1"/>
  <c r="I8" i="7"/>
  <c r="J8" i="7" s="1"/>
  <c r="I10" i="7"/>
  <c r="J10" i="7" s="1"/>
  <c r="I7" i="7"/>
  <c r="K7" i="7" s="1"/>
  <c r="G9" i="7"/>
  <c r="H9" i="7" s="1"/>
  <c r="G10" i="7"/>
  <c r="H10" i="7" s="1"/>
  <c r="G7" i="7"/>
  <c r="H7" i="7" s="1"/>
  <c r="G6" i="7" s="1"/>
  <c r="H6" i="7" s="1"/>
  <c r="L51" i="6"/>
  <c r="H8" i="7"/>
  <c r="G8" i="7"/>
  <c r="F8" i="7"/>
  <c r="E8" i="7"/>
  <c r="E10" i="7"/>
  <c r="F10" i="7" s="1"/>
  <c r="L147" i="6"/>
  <c r="L99" i="6"/>
  <c r="F9" i="7"/>
  <c r="K9" i="7"/>
  <c r="L27" i="6"/>
  <c r="F7" i="7"/>
  <c r="K8" i="7" l="1"/>
  <c r="J7" i="7"/>
  <c r="I6" i="7" s="1"/>
  <c r="J6" i="7" s="1"/>
  <c r="L8" i="7"/>
  <c r="L9" i="7"/>
  <c r="L10" i="7"/>
  <c r="K10" i="7"/>
  <c r="E6" i="7"/>
  <c r="G5" i="7"/>
  <c r="H5" i="7" s="1"/>
  <c r="H27" i="7" s="1"/>
  <c r="I5" i="7"/>
  <c r="J5" i="7" s="1"/>
  <c r="J27" i="7" s="1"/>
  <c r="L7" i="7"/>
  <c r="F6" i="7" l="1"/>
  <c r="E5" i="7" s="1"/>
  <c r="K6" i="7"/>
  <c r="L6" i="7" l="1"/>
  <c r="K5" i="7" l="1"/>
  <c r="F5" i="7"/>
  <c r="L5" i="7" l="1"/>
  <c r="L27" i="7" s="1"/>
  <c r="F27" i="7"/>
</calcChain>
</file>

<file path=xl/sharedStrings.xml><?xml version="1.0" encoding="utf-8"?>
<sst xmlns="http://schemas.openxmlformats.org/spreadsheetml/2006/main" count="1498" uniqueCount="416">
  <si>
    <t>공 종 별 집 계 표</t>
  </si>
  <si>
    <t>[ 신흥3동 255번지 공영주차장 건립공사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</si>
  <si>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</si>
  <si>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</si>
  <si>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</si>
  <si>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</si>
  <si>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</si>
  <si>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</si>
  <si>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</si>
  <si>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</si>
  <si>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</si>
  <si>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</si>
  <si>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</si>
  <si>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</si>
  <si>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</si>
  <si>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</si>
  <si>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</si>
  <si>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</si>
  <si>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</si>
  <si>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</si>
  <si>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</si>
  <si>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</si>
  <si>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</si>
  <si>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</si>
  <si>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</si>
  <si>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</si>
  <si>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</si>
  <si>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</si>
  <si>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</si>
  <si>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</si>
  <si>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</si>
  <si>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</si>
  <si>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</si>
  <si>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</si>
  <si>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</si>
  <si>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</si>
  <si>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</si>
  <si>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</si>
  <si>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</si>
  <si>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</si>
  <si>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</si>
  <si>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</si>
  <si>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</si>
  <si>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</si>
  <si>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</si>
  <si>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</si>
  <si>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</si>
  <si>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</si>
  <si>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</si>
  <si>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</si>
  <si>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</si>
  <si>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</si>
  <si>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</si>
  <si>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0101</t>
  </si>
  <si>
    <t>010101</t>
  </si>
  <si>
    <t>P-1 배수펌프(수중형)</t>
  </si>
  <si>
    <t>160LPM*10M*0.75KW</t>
  </si>
  <si>
    <t>대</t>
  </si>
  <si>
    <t>549973B42F262016BBF78E2648900EFBB3208D</t>
  </si>
  <si>
    <t>F</t>
  </si>
  <si>
    <t>T</t>
  </si>
  <si>
    <t>010101549973B42F262016BBF78E2648900EFBB3208D</t>
  </si>
  <si>
    <t>SF-1 벽부형휀(D350)</t>
  </si>
  <si>
    <t>1,800CMH*0.075KW</t>
  </si>
  <si>
    <t>549973B42F262016BBF78E2648900EFBB32E6B</t>
  </si>
  <si>
    <t>010101549973B42F262016BBF78E2648900EFBB32E6B</t>
  </si>
  <si>
    <t>EF-1 벽부형휀(D350)</t>
  </si>
  <si>
    <t>549973B42F262016BBF78E2648900EFBB32E6C</t>
  </si>
  <si>
    <t>010101549973B42F262016BBF78E2648900EFBB32E6C</t>
  </si>
  <si>
    <t>EF-2 벽부형휀(D300)</t>
  </si>
  <si>
    <t>1,200CMH*0.055KW</t>
  </si>
  <si>
    <t>549973B42F262016BBF78E2648900EFBB32E6D</t>
  </si>
  <si>
    <t>010101549973B42F262016BBF78E2648900EFBB32E6D</t>
  </si>
  <si>
    <t>EF-3 천정형휀(D150)</t>
  </si>
  <si>
    <t>210CMH*0.03KW</t>
  </si>
  <si>
    <t>549973B42F262016BBF78E2648900EFBB32E6E</t>
  </si>
  <si>
    <t>010101549973B42F262016BBF78E2648900EFBB32E6E</t>
  </si>
  <si>
    <t>ET-1 전기온수기(저장식)</t>
  </si>
  <si>
    <t>15LIT*1.5KW</t>
  </si>
  <si>
    <t>549973B42F262016BBF78E2648900EFBB05358</t>
  </si>
  <si>
    <t>010101549973B42F262016BBF78E2648900EFBB05358</t>
  </si>
  <si>
    <t>ER-1 전기컨백터(벽걸이)</t>
  </si>
  <si>
    <t>1.0KW</t>
  </si>
  <si>
    <t>549973B42F262016BBF78E2648900EFBB0535E</t>
  </si>
  <si>
    <t>010101549973B42F262016BBF78E2648900EFBB0535E</t>
  </si>
  <si>
    <t>PAC-1 냉난방기(벽걸이)</t>
  </si>
  <si>
    <t>7.4/9.0 KW</t>
  </si>
  <si>
    <t>549973B42F262016BBF78E2648900EFBB05352</t>
  </si>
  <si>
    <t>010101549973B42F262016BBF78E2648900EFBB05352</t>
  </si>
  <si>
    <t>보통인부</t>
  </si>
  <si>
    <t>일반공사 직종</t>
  </si>
  <si>
    <t>인</t>
  </si>
  <si>
    <t>531363EB202C2312B6D2C55EA06EAF87C88554</t>
  </si>
  <si>
    <t>010101531363EB202C2312B6D2C55EA06EAF87C88554</t>
  </si>
  <si>
    <t>기계설비공</t>
  </si>
  <si>
    <t>531363EB202C2312B6D2C55EA06EAF87C880D5</t>
  </si>
  <si>
    <t>010101531363EB202C2312B6D2C55EA06EAF87C880D5</t>
  </si>
  <si>
    <t>공구손료</t>
  </si>
  <si>
    <t>인력품의 2%</t>
  </si>
  <si>
    <t>식</t>
  </si>
  <si>
    <t>52D3B301232E271AEB588D2CAB16001</t>
  </si>
  <si>
    <t>01010152D3B301232E271AEB588D2CAB16001</t>
  </si>
  <si>
    <t>[ 합           계 ]</t>
  </si>
  <si>
    <t>TOTAL</t>
  </si>
  <si>
    <t>010102</t>
  </si>
  <si>
    <t>양변기 (F.V,절수형)</t>
  </si>
  <si>
    <t>KSVC-910</t>
  </si>
  <si>
    <t>조</t>
  </si>
  <si>
    <t>54E193F12220251F91C365BFC687433E0CF21B</t>
  </si>
  <si>
    <t>01010254E193F12220251F91C365BFC687433E0CF21B</t>
  </si>
  <si>
    <t>세면기 (각형)</t>
  </si>
  <si>
    <t>KSVL-610</t>
  </si>
  <si>
    <t>54E193F12220251F91C36494411473F4BEF22C</t>
  </si>
  <si>
    <t>01010254E193F12220251F91C36494411473F4BEF22C</t>
  </si>
  <si>
    <t>세면기 수전</t>
  </si>
  <si>
    <t>싱글레버</t>
  </si>
  <si>
    <t>54E193F12220251F91C36494411473F4BEF8B2</t>
  </si>
  <si>
    <t>01010254E193F12220251F91C36494411473F4BEF8B2</t>
  </si>
  <si>
    <t>비누대</t>
  </si>
  <si>
    <t>STS</t>
  </si>
  <si>
    <t>54E193F12220251F91C3691A767FFCC29F2441</t>
  </si>
  <si>
    <t>01010254E193F12220251F91C3691A767FFCC29F2441</t>
  </si>
  <si>
    <t>휴지걸이</t>
  </si>
  <si>
    <t>54E193F12220251F91C0AD19CDF9B8D7BEAAB9</t>
  </si>
  <si>
    <t>01010254E193F12220251F91C0AD19CDF9B8D7BEAAB9</t>
  </si>
  <si>
    <t>핸드드라이어</t>
  </si>
  <si>
    <t>냉온풍겸용</t>
  </si>
  <si>
    <t>549903072B212417418AC816C42778AD0AD514</t>
  </si>
  <si>
    <t>010102549903072B212417418AC816C42778AD0AD514</t>
  </si>
  <si>
    <t>010102531363EB202C2312B6D2C55EA06EAF87C88554</t>
  </si>
  <si>
    <t>위생공</t>
  </si>
  <si>
    <t>531363EB202C2312B6D2C55EA06EAF87C881F9</t>
  </si>
  <si>
    <t>010102531363EB202C2312B6D2C55EA06EAF87C881F9</t>
  </si>
  <si>
    <t>01010252D3B301232E271AEB588D2CAB16001</t>
  </si>
  <si>
    <t>010103</t>
  </si>
  <si>
    <t>STS관 (KSD3595,K-TYPE)</t>
  </si>
  <si>
    <t>D13</t>
  </si>
  <si>
    <t>m</t>
  </si>
  <si>
    <t>549973B42F27221F74DCD4D8015167B716F61E</t>
  </si>
  <si>
    <t>010103549973B42F27221F74DCD4D8015167B716F61E</t>
  </si>
  <si>
    <t>D25</t>
  </si>
  <si>
    <t>549973B42F27221F74DCD4D8015167B716F610</t>
  </si>
  <si>
    <t>010103549973B42F27221F74DCD4D8015167B716F610</t>
  </si>
  <si>
    <t>D30</t>
  </si>
  <si>
    <t>549973B42F27221F74DCD4D8015167B716F611</t>
  </si>
  <si>
    <t>010103549973B42F27221F74DCD4D8015167B716F611</t>
  </si>
  <si>
    <t>STS관 (KSD3576,SCH10)</t>
  </si>
  <si>
    <t>D32×2.8t</t>
  </si>
  <si>
    <t>549973B42F27221F74DCD4D80159BA43F9F58D</t>
  </si>
  <si>
    <t>010103549973B42F27221F74DCD4D80159BA43F9F58D</t>
  </si>
  <si>
    <t>잡재료비</t>
  </si>
  <si>
    <t>관의 3%</t>
  </si>
  <si>
    <t>01010352D3B301232E271AEB588D2CAB16001</t>
  </si>
  <si>
    <t>관보온 (가교발포.매직테이프)</t>
  </si>
  <si>
    <t>25TxD15</t>
  </si>
  <si>
    <t>5305B33324292318E4DB5317050A52</t>
  </si>
  <si>
    <t>0101035305B33324292318E4DB5317050A52</t>
  </si>
  <si>
    <t>25TxD25</t>
  </si>
  <si>
    <t>5305B3332429231A9738CF665F1660</t>
  </si>
  <si>
    <t>0101035305B3332429231A9738CF665F1660</t>
  </si>
  <si>
    <t>25TxD32</t>
  </si>
  <si>
    <t>5305B3332429231D634197113C700E</t>
  </si>
  <si>
    <t>0101035305B3332429231D634197113C700E</t>
  </si>
  <si>
    <t>벽체매립보온 (가교발포)</t>
  </si>
  <si>
    <t>5TxD15</t>
  </si>
  <si>
    <t>5305B3302F2E2D122D9BEC5E1DA422</t>
  </si>
  <si>
    <t>0101035305B3302F2E2D122D9BEC5E1DA422</t>
  </si>
  <si>
    <t>5TxD25</t>
  </si>
  <si>
    <t>5305B3302F2E2D122D9BEC5E1DA420</t>
  </si>
  <si>
    <t>0101035305B3302F2E2D122D9BEC5E1DA420</t>
  </si>
  <si>
    <t>STS 엘보 (SCH10)</t>
  </si>
  <si>
    <t>D32</t>
  </si>
  <si>
    <t>개</t>
  </si>
  <si>
    <t>549973B42F27221F768319F45A3A6C280D4CEE</t>
  </si>
  <si>
    <t>010103549973B42F27221F768319F45A3A6C280D4CEE</t>
  </si>
  <si>
    <t>STS 레듀샤 (SCH10)</t>
  </si>
  <si>
    <t>549973B42F27221F768319F45A3A6C2BDB425B</t>
  </si>
  <si>
    <t>010103549973B42F27221F768319F45A3A6C2BDB425B</t>
  </si>
  <si>
    <t>STS 엘보 (SR)</t>
  </si>
  <si>
    <t>549973B42F27221F768319F45A3A6C280CA562</t>
  </si>
  <si>
    <t>010103549973B42F27221F768319F45A3A6C280CA562</t>
  </si>
  <si>
    <t>549973B42F27221F768319F45A3A6C280CA564</t>
  </si>
  <si>
    <t>010103549973B42F27221F768319F45A3A6C280CA564</t>
  </si>
  <si>
    <t>STS 수전엘보 (SR)</t>
  </si>
  <si>
    <t>549973B42F27221F768319F45A3A6C280CA45C</t>
  </si>
  <si>
    <t>010103549973B42F27221F768319F45A3A6C280CA45C</t>
  </si>
  <si>
    <t>549973B42F27221F768319F45A3A6C280CA452</t>
  </si>
  <si>
    <t>010103549973B42F27221F768319F45A3A6C280CA452</t>
  </si>
  <si>
    <t>STS 티이 (SR)</t>
  </si>
  <si>
    <t>549973B42F27221F768319F45A3A6C2BD99C30</t>
  </si>
  <si>
    <t>010103549973B42F27221F768319F45A3A6C2BD99C30</t>
  </si>
  <si>
    <t>549973B42F27221F768319F45A3A6C2BD99C3A</t>
  </si>
  <si>
    <t>010103549973B42F27221F768319F45A3A6C2BD99C3A</t>
  </si>
  <si>
    <t>STS 수전티 (SR)</t>
  </si>
  <si>
    <t>549973B42F27221F768319F45A3A6C2BD88CE3</t>
  </si>
  <si>
    <t>010103549973B42F27221F768319F45A3A6C2BD88CE3</t>
  </si>
  <si>
    <t>STS 레듀샤 (SR)</t>
  </si>
  <si>
    <t>D30×D13</t>
  </si>
  <si>
    <t>549973B42F27221F768319F45A3A6C2BDABB86</t>
  </si>
  <si>
    <t>010103549973B42F27221F768319F45A3A6C2BDABB86</t>
  </si>
  <si>
    <t>STS K-유니온 (SR)</t>
  </si>
  <si>
    <t>549973B42F27221F768319F45A3A6C2BDC6A08</t>
  </si>
  <si>
    <t>010103549973B42F27221F768319F45A3A6C2BDC6A08</t>
  </si>
  <si>
    <t>549973B42F27221F768319F45A3A6C2BDC6A0B</t>
  </si>
  <si>
    <t>010103549973B42F27221F768319F45A3A6C2BDC6A0B</t>
  </si>
  <si>
    <t>STS 숫아답타소켓 (SR)</t>
  </si>
  <si>
    <t>549973B42F27221F768319F45A3A6C2BDF385A</t>
  </si>
  <si>
    <t>010103549973B42F27221F768319F45A3A6C2BDF385A</t>
  </si>
  <si>
    <t>549973B42F27221F768319F45A3A6C2BDF3859</t>
  </si>
  <si>
    <t>010103549973B42F27221F768319F45A3A6C2BDF3859</t>
  </si>
  <si>
    <t>STS 캡 (SR)</t>
  </si>
  <si>
    <t>549973B42F27221F768319F45A3A6C2BDD09B4</t>
  </si>
  <si>
    <t>010103549973B42F27221F768319F45A3A6C2BDD09B4</t>
  </si>
  <si>
    <t>볼밸브 (스텐,10KG)</t>
  </si>
  <si>
    <t>D15</t>
  </si>
  <si>
    <t>549973B42F27221CA7AE284A6B9B7E85157EFE</t>
  </si>
  <si>
    <t>010103549973B42F27221CA7AE284A6B9B7E85157EFE</t>
  </si>
  <si>
    <t>549973B42F27221CA7AE284A6B9B7E85157EFD</t>
  </si>
  <si>
    <t>010103549973B42F27221CA7AE284A6B9B7E85157EFD</t>
  </si>
  <si>
    <t>감압밸브 (물용,10KG)</t>
  </si>
  <si>
    <t>549973B42F27221CA7A7E1D400F133FC103D93</t>
  </si>
  <si>
    <t>010103549973B42F27221CA7A7E1D400F133FC103D93</t>
  </si>
  <si>
    <t>수도미터 (수탁공사)</t>
  </si>
  <si>
    <t>549963AF242E2C1A8F4F571E8614DA697C2331</t>
  </si>
  <si>
    <t>010103549963AF242E2C1A8F4F571E8614DA697C2331</t>
  </si>
  <si>
    <t>스텐관용접</t>
  </si>
  <si>
    <t>개소</t>
  </si>
  <si>
    <t>5305D37A2320241AF5D5908F05D3CC</t>
  </si>
  <si>
    <t>0101035305D37A2320241AF5D5908F05D3CC</t>
  </si>
  <si>
    <t>절연행가 (전산볼트)</t>
  </si>
  <si>
    <t>530573932C282515CD9DF8B0AB2EA5</t>
  </si>
  <si>
    <t>010103530573932C282515CD9DF8B0AB2EA5</t>
  </si>
  <si>
    <t>530573932C282515CD9DF8B7DAFDCD</t>
  </si>
  <si>
    <t>010103530573932C282515CD9DF8B7DAFDCD</t>
  </si>
  <si>
    <t>강관스리브 (지수판포함-벽체)</t>
  </si>
  <si>
    <t>5305534C242721103EE1671A623923</t>
  </si>
  <si>
    <t>0101035305534C242721103EE1671A623923</t>
  </si>
  <si>
    <t>010103531363EB202C2312B6D2C55EA06EAF87C88554</t>
  </si>
  <si>
    <t>배관공</t>
  </si>
  <si>
    <t>531363EB202C2312B6D2C55EA06EAF87C88674</t>
  </si>
  <si>
    <t>010103531363EB202C2312B6D2C55EA06EAF87C88674</t>
  </si>
  <si>
    <t>52D3B301232E271AEB588D2CAB15002</t>
  </si>
  <si>
    <t>01010352D3B301232E271AEB588D2CAB15002</t>
  </si>
  <si>
    <t>010104</t>
  </si>
  <si>
    <t>백강관 (KSD3507,반제품)</t>
  </si>
  <si>
    <t>D50</t>
  </si>
  <si>
    <t>549973B42F27221F74DDF82D5E941459FB6D76</t>
  </si>
  <si>
    <t>010104549973B42F27221F74DDF82D5E941459FB6D76</t>
  </si>
  <si>
    <t>PVC관 (KSM3404,VG1)</t>
  </si>
  <si>
    <t>549973B42F27221F74D5A610EB0113755B8B4A</t>
  </si>
  <si>
    <t>010104549973B42F27221F74D5A610EB0113755B8B4A</t>
  </si>
  <si>
    <t>D75</t>
  </si>
  <si>
    <t>549973B42F27221F74D5A610EB0113755B8B4C</t>
  </si>
  <si>
    <t>010104549973B42F27221F74D5A610EB0113755B8B4C</t>
  </si>
  <si>
    <t>D100</t>
  </si>
  <si>
    <t>549973B42F27221F74D5A610EB0113755B8B4D</t>
  </si>
  <si>
    <t>010104549973B42F27221F74D5A610EB0113755B8B4D</t>
  </si>
  <si>
    <t>PVC관 (KSM3404,VG2)</t>
  </si>
  <si>
    <t>549973B42F27221F74D5A610EB0113755B8AA2</t>
  </si>
  <si>
    <t>010104549973B42F27221F74D5A610EB0113755B8AA2</t>
  </si>
  <si>
    <t>549973B42F27221F74D5A610EB0113755B8AA7</t>
  </si>
  <si>
    <t>010104549973B42F27221F74D5A610EB0113755B8AA7</t>
  </si>
  <si>
    <t>01010452D3B301232E271AEB588D2CAB16001</t>
  </si>
  <si>
    <t>백엘보 (나사)</t>
  </si>
  <si>
    <t>549973B42F27221F768271671BE3662B5C46A5</t>
  </si>
  <si>
    <t>010104549973B42F27221F768271671BE3662B5C46A5</t>
  </si>
  <si>
    <t>백티이 (나사)</t>
  </si>
  <si>
    <t>549973B42F27221F768271671BE3662B5C4852</t>
  </si>
  <si>
    <t>010104549973B42F27221F768271671BE3662B5C4852</t>
  </si>
  <si>
    <t>백소켓 (나사)</t>
  </si>
  <si>
    <t>549973B42F27221F768271671BE3662B536125</t>
  </si>
  <si>
    <t>010104549973B42F27221F768271671BE3662B536125</t>
  </si>
  <si>
    <t>백니플 (나사)</t>
  </si>
  <si>
    <t>549973B42F27221F768271671BE3662B5364F1</t>
  </si>
  <si>
    <t>010104549973B42F27221F768271671BE3662B5364F1</t>
  </si>
  <si>
    <t>백유니온 (나사)</t>
  </si>
  <si>
    <t>549973B42F27221F768271671BE3662B5366A1</t>
  </si>
  <si>
    <t>010104549973B42F27221F768271671BE3662B5366A1</t>
  </si>
  <si>
    <t>PVC 90'곡관 (DTS)</t>
  </si>
  <si>
    <t>549973B42F27221F76827FC1DD7A6B9E071FCD</t>
  </si>
  <si>
    <t>010104549973B42F27221F76827FC1DD7A6B9E071FCD</t>
  </si>
  <si>
    <t>549973B42F27221F76827FC1DD7A6B9E071FCF</t>
  </si>
  <si>
    <t>010104549973B42F27221F76827FC1DD7A6B9E071FCF</t>
  </si>
  <si>
    <t>PVC 45'곡관 (DTS)</t>
  </si>
  <si>
    <t>549973B42F27221F76827FC1DD72141BD2CCC0</t>
  </si>
  <si>
    <t>010104549973B42F27221F76827FC1DD72141BD2CCC0</t>
  </si>
  <si>
    <t>549973B42F27221F76827FC1DD72141BD2CCCF</t>
  </si>
  <si>
    <t>010104549973B42F27221F76827FC1DD72141BD2CCCF</t>
  </si>
  <si>
    <t>PVC YT관 (DTS)</t>
  </si>
  <si>
    <t>D75×D50</t>
  </si>
  <si>
    <t>549973B42F27221F76827FC1DD7A6B9F29BF32</t>
  </si>
  <si>
    <t>010104549973B42F27221F76827FC1DD7A6B9F29BF32</t>
  </si>
  <si>
    <t>D75×D75</t>
  </si>
  <si>
    <t>549973B42F27221F76827FC1DD7A6B9F29BF3F</t>
  </si>
  <si>
    <t>010104549973B42F27221F76827FC1DD7A6B9F29BF3F</t>
  </si>
  <si>
    <t>D100×D50</t>
  </si>
  <si>
    <t>549973B42F27221F76827FC1DD7A6B9F29BC67</t>
  </si>
  <si>
    <t>010104549973B42F27221F76827FC1DD7A6B9F29BC67</t>
  </si>
  <si>
    <t>D100×D100</t>
  </si>
  <si>
    <t>549973B42F27221F76827FC1DD7A6B9F29BF33</t>
  </si>
  <si>
    <t>010104549973B42F27221F76827FC1DD7A6B9F29BF33</t>
  </si>
  <si>
    <t>PVC P-트랩 (DTS)</t>
  </si>
  <si>
    <t>549973B42F27221F76827FC1DD7A6B9F289F58</t>
  </si>
  <si>
    <t>010104549973B42F27221F76827FC1DD7A6B9F289F58</t>
  </si>
  <si>
    <t>F.C.O</t>
  </si>
  <si>
    <t>549973B42F27221F76827FC1DD72141BD2C747</t>
  </si>
  <si>
    <t>010104549973B42F27221F76827FC1DD72141BD2C747</t>
  </si>
  <si>
    <t>549973B42F27221F76827FC1DD72141BD2C746</t>
  </si>
  <si>
    <t>010104549973B42F27221F76827FC1DD72141BD2C746</t>
  </si>
  <si>
    <t>바닥배수구 (F.D)</t>
  </si>
  <si>
    <t>549973B42F27221F76827FC1DD7A6B9F2B6EBE</t>
  </si>
  <si>
    <t>010104549973B42F27221F76827FC1DD7A6B9F2B6EBE</t>
  </si>
  <si>
    <t>세면기스리브</t>
  </si>
  <si>
    <t>D35</t>
  </si>
  <si>
    <t>549973B42F27221F76827FC037D8C2CDA86970</t>
  </si>
  <si>
    <t>010104549973B42F27221F76827FC037D8C2CDA86970</t>
  </si>
  <si>
    <t>양변기스리브</t>
  </si>
  <si>
    <t>549973B42F27221F76827FC037D8C2CDA86977</t>
  </si>
  <si>
    <t>010104549973B42F27221F76827FC037D8C2CDA86977</t>
  </si>
  <si>
    <t>양변기받침</t>
  </si>
  <si>
    <t>549973B42F27221F76827FC037D8C2CDA86979</t>
  </si>
  <si>
    <t>010104549973B42F27221F76827FC037D8C2CDA86979</t>
  </si>
  <si>
    <t>후렉시블덕트 (AL,비보온)</t>
  </si>
  <si>
    <t>549973B42F27221CA8BCB9E35F18A3E26CA7AE</t>
  </si>
  <si>
    <t>010104549973B42F27221CA8BCB9E35F18A3E26CA7AE</t>
  </si>
  <si>
    <t>스텐밴드</t>
  </si>
  <si>
    <t>549973B42F27221CA8BCB9E35F18A3E158F01E</t>
  </si>
  <si>
    <t>010104549973B42F27221CA8BCB9E35F18A3E158F01E</t>
  </si>
  <si>
    <t>후드캡 (STS)</t>
  </si>
  <si>
    <t>549973B42F27221CA8BCB9E35F18A3E158FF82</t>
  </si>
  <si>
    <t>010104549973B42F27221CA8BCB9E35F18A3E158FF82</t>
  </si>
  <si>
    <t>게이트밸브 (청동,10KG)</t>
  </si>
  <si>
    <t>549973B42F27221CA7AF35C0ACD5FC8955BFAC</t>
  </si>
  <si>
    <t>010104549973B42F27221CA7AF35C0ACD5FC8955BFAC</t>
  </si>
  <si>
    <t>체크밸브 (청동,10KG)</t>
  </si>
  <si>
    <t>549973B42F27221CA7A6D18A6037ED95147A96</t>
  </si>
  <si>
    <t>010104549973B42F27221CA7A6D18A6037ED95147A96</t>
  </si>
  <si>
    <t>압력계설치 (백관)</t>
  </si>
  <si>
    <t>530583FE212F261D8EBB9F2F991FF1</t>
  </si>
  <si>
    <t>010104530583FE212F261D8EBB9F2F991FF1</t>
  </si>
  <si>
    <t>터파기 (기계9:1)</t>
  </si>
  <si>
    <t>토사, 백호 90%+인력 10%</t>
  </si>
  <si>
    <t>㎥</t>
  </si>
  <si>
    <t>53CB23B92A202C11199B6E76786990</t>
  </si>
  <si>
    <t>01010453CB23B92A202C11199B6E76786990</t>
  </si>
  <si>
    <t>되메우고다지기 (백호우+램머)</t>
  </si>
  <si>
    <t>토사, T=30cm</t>
  </si>
  <si>
    <t>53CB23BF2C2B271288379CD62AC70D</t>
  </si>
  <si>
    <t>01010453CB23BF2C2B271288379CD62AC70D</t>
  </si>
  <si>
    <t>일반행가 (전산볼트)</t>
  </si>
  <si>
    <t>530573932C282515CCF60E05555894</t>
  </si>
  <si>
    <t>010104530573932C282515CCF60E05555894</t>
  </si>
  <si>
    <t>강관스리브 (지수판제외-벽체)</t>
  </si>
  <si>
    <t>5305534C242721103DDA754EC23943</t>
  </si>
  <si>
    <t>0101045305534C242721103DDA754EC23943</t>
  </si>
  <si>
    <t>5305534C242721103EE16718B564ED</t>
  </si>
  <si>
    <t>0101045305534C242721103EE16718B564ED</t>
  </si>
  <si>
    <t>D80</t>
  </si>
  <si>
    <t>5305534C242721103EE1671687684C</t>
  </si>
  <si>
    <t>0101045305534C242721103EE1671687684C</t>
  </si>
  <si>
    <t>5305534C242721103EE16717AE7215</t>
  </si>
  <si>
    <t>0101045305534C242721103EE16717AE7215</t>
  </si>
  <si>
    <t>010104531363EB202C2312B6D2C55EA06EAF87C88554</t>
  </si>
  <si>
    <t>010104531363EB202C2312B6D2C55EA06EAF87C88674</t>
  </si>
  <si>
    <t>01010452D3B301232E271AEB588D2CAB15002</t>
  </si>
  <si>
    <t>A</t>
  </si>
  <si>
    <t>가격정보</t>
  </si>
  <si>
    <t>물가자료</t>
  </si>
  <si>
    <t>유통물가</t>
  </si>
  <si>
    <t>거래가격</t>
  </si>
  <si>
    <t>조사가격</t>
  </si>
  <si>
    <t>이 Sheet는 수정하지 마십시요</t>
  </si>
  <si>
    <t>공사구분</t>
  </si>
  <si>
    <t>C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</si>
  <si>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</si>
  <si>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</si>
  <si>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</si>
  <si>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</si>
  <si>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</si>
  <si>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</si>
  <si>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</si>
  <si>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</si>
  <si>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</si>
  <si>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</si>
  <si>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</si>
  <si>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</si>
  <si>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</si>
  <si>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</si>
  <si>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</si>
  <si>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</si>
  <si>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</si>
  <si>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</si>
  <si>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</si>
  <si>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</si>
  <si>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</si>
  <si>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</si>
  <si>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</si>
  <si>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</si>
  <si>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</si>
  <si>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</si>
  <si>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</si>
  <si>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</si>
  <si>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</si>
  <si>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</si>
  <si>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</si>
  <si>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</si>
  <si>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</si>
  <si>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</si>
  <si>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</si>
  <si>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</si>
  <si>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0301  기계설비공사</t>
    <phoneticPr fontId="1" type="noConversion"/>
  </si>
  <si>
    <t>030101  장비설치공사</t>
    <phoneticPr fontId="1" type="noConversion"/>
  </si>
  <si>
    <t>030102  위생기구설치공사</t>
    <phoneticPr fontId="1" type="noConversion"/>
  </si>
  <si>
    <t>030103  급수급탕배관공사</t>
    <phoneticPr fontId="1" type="noConversion"/>
  </si>
  <si>
    <t>030104  오배수배관공사</t>
    <phoneticPr fontId="1" type="noConversion"/>
  </si>
  <si>
    <t>03  신흥3동 255번지 공영주차장 건립공사(기계)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</si>
</sst>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#"/>
    <numFmt numFmtId="177" formatCode="#,###;\-#,###;#;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0" fontId="5" fillId="3" borderId="1" xfId="0" quotePrefix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76" fontId="5" fillId="3" borderId="1" xfId="0" applyNumberFormat="1" applyFont="1" applyFill="1" applyBorder="1" applyAlignment="1">
      <alignment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3">
    <cellStyle name="쉼표 [0] 2" xfId="1"/>
    <cellStyle name="쉼표 [0] 3" xfId="2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workbookViewId="0">
      <selection activeCell="E8" sqref="E8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20" ht="30" customHeight="1" x14ac:dyDescent="0.3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20" ht="30" customHeight="1" x14ac:dyDescent="0.3">
      <c r="A3" s="19" t="s">
        <v>2</v>
      </c>
      <c r="B3" s="19" t="s">
        <v>3</v>
      </c>
      <c r="C3" s="19" t="s">
        <v>4</v>
      </c>
      <c r="D3" s="19" t="s">
        <v>5</v>
      </c>
      <c r="E3" s="19" t="s">
        <v>6</v>
      </c>
      <c r="F3" s="19"/>
      <c r="G3" s="19" t="s">
        <v>9</v>
      </c>
      <c r="H3" s="19"/>
      <c r="I3" s="19" t="s">
        <v>10</v>
      </c>
      <c r="J3" s="19"/>
      <c r="K3" s="19" t="s">
        <v>11</v>
      </c>
      <c r="L3" s="19"/>
      <c r="M3" s="19" t="s">
        <v>12</v>
      </c>
      <c r="N3" s="18" t="s">
        <v>13</v>
      </c>
      <c r="O3" s="18" t="s">
        <v>14</v>
      </c>
      <c r="P3" s="18" t="s">
        <v>15</v>
      </c>
      <c r="Q3" s="18" t="s">
        <v>16</v>
      </c>
      <c r="R3" s="18" t="s">
        <v>17</v>
      </c>
      <c r="S3" s="18" t="s">
        <v>18</v>
      </c>
      <c r="T3" s="18" t="s">
        <v>19</v>
      </c>
    </row>
    <row r="4" spans="1:20" ht="30" customHeight="1" x14ac:dyDescent="0.3">
      <c r="A4" s="20"/>
      <c r="B4" s="20"/>
      <c r="C4" s="20"/>
      <c r="D4" s="20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0"/>
      <c r="N4" s="18"/>
      <c r="O4" s="18"/>
      <c r="P4" s="18"/>
      <c r="Q4" s="18"/>
      <c r="R4" s="18"/>
      <c r="S4" s="18"/>
      <c r="T4" s="18"/>
    </row>
    <row r="5" spans="1:20" ht="30" customHeight="1" x14ac:dyDescent="0.3">
      <c r="A5" s="12" t="s">
        <v>415</v>
      </c>
      <c r="B5" s="12" t="s">
        <v>51</v>
      </c>
      <c r="C5" s="12" t="s">
        <v>51</v>
      </c>
      <c r="D5" s="13">
        <v>1</v>
      </c>
      <c r="E5" s="14">
        <f>F6</f>
        <v>0</v>
      </c>
      <c r="F5" s="14">
        <f t="shared" ref="F5:F10" si="0">E5*D5</f>
        <v>0</v>
      </c>
      <c r="G5" s="14">
        <f>H6</f>
        <v>0</v>
      </c>
      <c r="H5" s="14">
        <f t="shared" ref="H5:H10" si="1">G5*D5</f>
        <v>0</v>
      </c>
      <c r="I5" s="14">
        <f>J6</f>
        <v>0</v>
      </c>
      <c r="J5" s="14">
        <f t="shared" ref="J5:J10" si="2">I5*D5</f>
        <v>0</v>
      </c>
      <c r="K5" s="14">
        <f t="shared" ref="K5:L10" si="3">E5+G5+I5</f>
        <v>0</v>
      </c>
      <c r="L5" s="14">
        <f t="shared" si="3"/>
        <v>0</v>
      </c>
      <c r="M5" s="12" t="s">
        <v>51</v>
      </c>
      <c r="N5" s="2" t="s">
        <v>52</v>
      </c>
      <c r="O5" s="2" t="s">
        <v>51</v>
      </c>
      <c r="P5" s="2" t="s">
        <v>51</v>
      </c>
      <c r="Q5" s="2" t="s">
        <v>51</v>
      </c>
      <c r="R5" s="3">
        <v>1</v>
      </c>
      <c r="S5" s="2" t="s">
        <v>51</v>
      </c>
      <c r="T5" s="6"/>
    </row>
    <row r="6" spans="1:20" ht="30" customHeight="1" x14ac:dyDescent="0.3">
      <c r="A6" s="15" t="s">
        <v>410</v>
      </c>
      <c r="B6" s="15" t="s">
        <v>51</v>
      </c>
      <c r="C6" s="15" t="s">
        <v>51</v>
      </c>
      <c r="D6" s="16">
        <v>1</v>
      </c>
      <c r="E6" s="17">
        <f>F7+F8+F9+F10</f>
        <v>0</v>
      </c>
      <c r="F6" s="17">
        <f t="shared" si="0"/>
        <v>0</v>
      </c>
      <c r="G6" s="17">
        <f>H7+H8+H9+H10</f>
        <v>0</v>
      </c>
      <c r="H6" s="17">
        <f t="shared" si="1"/>
        <v>0</v>
      </c>
      <c r="I6" s="17">
        <f>J7+J8+J9+J10</f>
        <v>0</v>
      </c>
      <c r="J6" s="17">
        <f t="shared" si="2"/>
        <v>0</v>
      </c>
      <c r="K6" s="17">
        <f t="shared" si="3"/>
        <v>0</v>
      </c>
      <c r="L6" s="17">
        <f t="shared" si="3"/>
        <v>0</v>
      </c>
      <c r="M6" s="15" t="s">
        <v>51</v>
      </c>
      <c r="N6" s="2" t="s">
        <v>53</v>
      </c>
      <c r="O6" s="2" t="s">
        <v>51</v>
      </c>
      <c r="P6" s="2" t="s">
        <v>52</v>
      </c>
      <c r="Q6" s="2" t="s">
        <v>51</v>
      </c>
      <c r="R6" s="3">
        <v>2</v>
      </c>
      <c r="S6" s="2" t="s">
        <v>51</v>
      </c>
      <c r="T6" s="6"/>
    </row>
    <row r="7" spans="1:20" ht="30" customHeight="1" x14ac:dyDescent="0.3">
      <c r="A7" s="8" t="s">
        <v>411</v>
      </c>
      <c r="B7" s="8" t="s">
        <v>51</v>
      </c>
      <c r="C7" s="8" t="s">
        <v>51</v>
      </c>
      <c r="D7" s="9">
        <v>1</v>
      </c>
      <c r="E7" s="10">
        <f>공종별내역서!F27</f>
        <v>0</v>
      </c>
      <c r="F7" s="10">
        <f t="shared" si="0"/>
        <v>0</v>
      </c>
      <c r="G7" s="10">
        <f>공종별내역서!H27</f>
        <v>0</v>
      </c>
      <c r="H7" s="10">
        <f t="shared" si="1"/>
        <v>0</v>
      </c>
      <c r="I7" s="10">
        <f>공종별내역서!J27</f>
        <v>0</v>
      </c>
      <c r="J7" s="10">
        <f t="shared" si="2"/>
        <v>0</v>
      </c>
      <c r="K7" s="10">
        <f t="shared" si="3"/>
        <v>0</v>
      </c>
      <c r="L7" s="10">
        <f t="shared" si="3"/>
        <v>0</v>
      </c>
      <c r="M7" s="8" t="s">
        <v>51</v>
      </c>
      <c r="N7" s="2" t="s">
        <v>54</v>
      </c>
      <c r="O7" s="2" t="s">
        <v>51</v>
      </c>
      <c r="P7" s="2" t="s">
        <v>53</v>
      </c>
      <c r="Q7" s="2" t="s">
        <v>51</v>
      </c>
      <c r="R7" s="3">
        <v>3</v>
      </c>
      <c r="S7" s="2" t="s">
        <v>51</v>
      </c>
      <c r="T7" s="6"/>
    </row>
    <row r="8" spans="1:20" ht="30" customHeight="1" x14ac:dyDescent="0.3">
      <c r="A8" s="8" t="s">
        <v>412</v>
      </c>
      <c r="B8" s="8" t="s">
        <v>51</v>
      </c>
      <c r="C8" s="8" t="s">
        <v>51</v>
      </c>
      <c r="D8" s="9">
        <v>1</v>
      </c>
      <c r="E8" s="10">
        <f>공종별내역서!F51</f>
        <v>0</v>
      </c>
      <c r="F8" s="10">
        <f t="shared" si="0"/>
        <v>0</v>
      </c>
      <c r="G8" s="10">
        <f>공종별내역서!H51</f>
        <v>0</v>
      </c>
      <c r="H8" s="10">
        <f t="shared" si="1"/>
        <v>0</v>
      </c>
      <c r="I8" s="10">
        <f>공종별내역서!J51</f>
        <v>0</v>
      </c>
      <c r="J8" s="10">
        <f t="shared" si="2"/>
        <v>0</v>
      </c>
      <c r="K8" s="10">
        <f t="shared" si="3"/>
        <v>0</v>
      </c>
      <c r="L8" s="10">
        <f t="shared" si="3"/>
        <v>0</v>
      </c>
      <c r="M8" s="8" t="s">
        <v>51</v>
      </c>
      <c r="N8" s="2" t="s">
        <v>104</v>
      </c>
      <c r="O8" s="2" t="s">
        <v>51</v>
      </c>
      <c r="P8" s="2" t="s">
        <v>53</v>
      </c>
      <c r="Q8" s="2" t="s">
        <v>51</v>
      </c>
      <c r="R8" s="3">
        <v>3</v>
      </c>
      <c r="S8" s="2" t="s">
        <v>51</v>
      </c>
      <c r="T8" s="6"/>
    </row>
    <row r="9" spans="1:20" ht="30" customHeight="1" x14ac:dyDescent="0.3">
      <c r="A9" s="8" t="s">
        <v>413</v>
      </c>
      <c r="B9" s="8" t="s">
        <v>51</v>
      </c>
      <c r="C9" s="8" t="s">
        <v>51</v>
      </c>
      <c r="D9" s="9">
        <v>1</v>
      </c>
      <c r="E9" s="10">
        <f>공종별내역서!F99</f>
        <v>0</v>
      </c>
      <c r="F9" s="10">
        <f t="shared" si="0"/>
        <v>0</v>
      </c>
      <c r="G9" s="10">
        <f>공종별내역서!H99</f>
        <v>0</v>
      </c>
      <c r="H9" s="10">
        <f t="shared" si="1"/>
        <v>0</v>
      </c>
      <c r="I9" s="10">
        <f>공종별내역서!J99</f>
        <v>0</v>
      </c>
      <c r="J9" s="10">
        <f t="shared" si="2"/>
        <v>0</v>
      </c>
      <c r="K9" s="10">
        <f t="shared" si="3"/>
        <v>0</v>
      </c>
      <c r="L9" s="10">
        <f t="shared" si="3"/>
        <v>0</v>
      </c>
      <c r="M9" s="8" t="s">
        <v>51</v>
      </c>
      <c r="N9" s="2" t="s">
        <v>134</v>
      </c>
      <c r="O9" s="2" t="s">
        <v>51</v>
      </c>
      <c r="P9" s="2" t="s">
        <v>53</v>
      </c>
      <c r="Q9" s="2" t="s">
        <v>51</v>
      </c>
      <c r="R9" s="3">
        <v>3</v>
      </c>
      <c r="S9" s="2" t="s">
        <v>51</v>
      </c>
      <c r="T9" s="6"/>
    </row>
    <row r="10" spans="1:20" ht="30" customHeight="1" x14ac:dyDescent="0.3">
      <c r="A10" s="8" t="s">
        <v>414</v>
      </c>
      <c r="B10" s="8" t="s">
        <v>51</v>
      </c>
      <c r="C10" s="8" t="s">
        <v>51</v>
      </c>
      <c r="D10" s="9">
        <v>1</v>
      </c>
      <c r="E10" s="10">
        <f>공종별내역서!F147</f>
        <v>0</v>
      </c>
      <c r="F10" s="10">
        <f t="shared" si="0"/>
        <v>0</v>
      </c>
      <c r="G10" s="10">
        <f>공종별내역서!H147</f>
        <v>0</v>
      </c>
      <c r="H10" s="10">
        <f t="shared" si="1"/>
        <v>0</v>
      </c>
      <c r="I10" s="10">
        <f>공종별내역서!J147</f>
        <v>0</v>
      </c>
      <c r="J10" s="10">
        <f t="shared" si="2"/>
        <v>0</v>
      </c>
      <c r="K10" s="10">
        <f t="shared" si="3"/>
        <v>0</v>
      </c>
      <c r="L10" s="10">
        <f t="shared" si="3"/>
        <v>0</v>
      </c>
      <c r="M10" s="8" t="s">
        <v>51</v>
      </c>
      <c r="N10" s="2" t="s">
        <v>243</v>
      </c>
      <c r="O10" s="2" t="s">
        <v>51</v>
      </c>
      <c r="P10" s="2" t="s">
        <v>53</v>
      </c>
      <c r="Q10" s="2" t="s">
        <v>51</v>
      </c>
      <c r="R10" s="3">
        <v>3</v>
      </c>
      <c r="S10" s="2" t="s">
        <v>51</v>
      </c>
      <c r="T10" s="6"/>
    </row>
    <row r="11" spans="1:20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8" t="s">
        <v>102</v>
      </c>
      <c r="B27" s="9"/>
      <c r="C27" s="9"/>
      <c r="D27" s="9"/>
      <c r="E27" s="9"/>
      <c r="F27" s="10">
        <f>F5</f>
        <v>0</v>
      </c>
      <c r="G27" s="9"/>
      <c r="H27" s="10">
        <f>H5</f>
        <v>0</v>
      </c>
      <c r="I27" s="9"/>
      <c r="J27" s="10">
        <f>J5</f>
        <v>0</v>
      </c>
      <c r="K27" s="9"/>
      <c r="L27" s="10">
        <f>L5</f>
        <v>0</v>
      </c>
      <c r="M27" s="9"/>
      <c r="T27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47"/>
  <sheetViews>
    <sheetView workbookViewId="0">
      <pane ySplit="3" topLeftCell="A4" activePane="bottomLeft" state="frozen"/>
      <selection pane="bottomLeft" activeCell="A4" sqref="A4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48" ht="30" customHeight="1" x14ac:dyDescent="0.3">
      <c r="A2" s="19" t="s">
        <v>2</v>
      </c>
      <c r="B2" s="19" t="s">
        <v>3</v>
      </c>
      <c r="C2" s="19" t="s">
        <v>4</v>
      </c>
      <c r="D2" s="19" t="s">
        <v>5</v>
      </c>
      <c r="E2" s="19" t="s">
        <v>6</v>
      </c>
      <c r="F2" s="19"/>
      <c r="G2" s="19" t="s">
        <v>9</v>
      </c>
      <c r="H2" s="19"/>
      <c r="I2" s="19" t="s">
        <v>10</v>
      </c>
      <c r="J2" s="19"/>
      <c r="K2" s="19" t="s">
        <v>11</v>
      </c>
      <c r="L2" s="19"/>
      <c r="M2" s="19" t="s">
        <v>12</v>
      </c>
      <c r="N2" s="18" t="s">
        <v>20</v>
      </c>
      <c r="O2" s="18" t="s">
        <v>14</v>
      </c>
      <c r="P2" s="18" t="s">
        <v>21</v>
      </c>
      <c r="Q2" s="18" t="s">
        <v>13</v>
      </c>
      <c r="R2" s="18" t="s">
        <v>22</v>
      </c>
      <c r="S2" s="18" t="s">
        <v>23</v>
      </c>
      <c r="T2" s="18" t="s">
        <v>24</v>
      </c>
      <c r="U2" s="18" t="s">
        <v>25</v>
      </c>
      <c r="V2" s="18" t="s">
        <v>26</v>
      </c>
      <c r="W2" s="18" t="s">
        <v>27</v>
      </c>
      <c r="X2" s="18" t="s">
        <v>28</v>
      </c>
      <c r="Y2" s="18" t="s">
        <v>29</v>
      </c>
      <c r="Z2" s="18" t="s">
        <v>30</v>
      </c>
      <c r="AA2" s="18" t="s">
        <v>31</v>
      </c>
      <c r="AB2" s="18" t="s">
        <v>32</v>
      </c>
      <c r="AC2" s="18" t="s">
        <v>33</v>
      </c>
      <c r="AD2" s="18" t="s">
        <v>34</v>
      </c>
      <c r="AE2" s="18" t="s">
        <v>35</v>
      </c>
      <c r="AF2" s="18" t="s">
        <v>36</v>
      </c>
      <c r="AG2" s="18" t="s">
        <v>37</v>
      </c>
      <c r="AH2" s="18" t="s">
        <v>38</v>
      </c>
      <c r="AI2" s="18" t="s">
        <v>39</v>
      </c>
      <c r="AJ2" s="18" t="s">
        <v>40</v>
      </c>
      <c r="AK2" s="18" t="s">
        <v>41</v>
      </c>
      <c r="AL2" s="18" t="s">
        <v>42</v>
      </c>
      <c r="AM2" s="18" t="s">
        <v>43</v>
      </c>
      <c r="AN2" s="18" t="s">
        <v>44</v>
      </c>
      <c r="AO2" s="18" t="s">
        <v>45</v>
      </c>
      <c r="AP2" s="18" t="s">
        <v>46</v>
      </c>
      <c r="AQ2" s="18" t="s">
        <v>47</v>
      </c>
      <c r="AR2" s="18" t="s">
        <v>48</v>
      </c>
      <c r="AS2" s="18" t="s">
        <v>16</v>
      </c>
      <c r="AT2" s="18" t="s">
        <v>17</v>
      </c>
      <c r="AU2" s="18" t="s">
        <v>49</v>
      </c>
      <c r="AV2" s="18" t="s">
        <v>50</v>
      </c>
    </row>
    <row r="3" spans="1:48" ht="30" customHeight="1" x14ac:dyDescent="0.3">
      <c r="A3" s="19"/>
      <c r="B3" s="19"/>
      <c r="C3" s="19"/>
      <c r="D3" s="19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9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</row>
    <row r="4" spans="1:48" ht="30" customHeight="1" x14ac:dyDescent="0.3">
      <c r="A4" s="8" t="s">
        <v>411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54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55</v>
      </c>
      <c r="B5" s="8" t="s">
        <v>56</v>
      </c>
      <c r="C5" s="8" t="s">
        <v>57</v>
      </c>
      <c r="D5" s="9">
        <v>2</v>
      </c>
      <c r="E5" s="11"/>
      <c r="F5" s="11">
        <f t="shared" ref="F5:F15" si="0">TRUNC(E5*D5, 0)</f>
        <v>0</v>
      </c>
      <c r="G5" s="11"/>
      <c r="H5" s="11">
        <f t="shared" ref="H5:H15" si="1">TRUNC(G5*D5, 0)</f>
        <v>0</v>
      </c>
      <c r="I5" s="11"/>
      <c r="J5" s="11">
        <f t="shared" ref="J5:J15" si="2">TRUNC(I5*D5, 0)</f>
        <v>0</v>
      </c>
      <c r="K5" s="11">
        <f t="shared" ref="K5:K15" si="3">TRUNC(E5+G5+I5, 0)</f>
        <v>0</v>
      </c>
      <c r="L5" s="11">
        <f t="shared" ref="L5:L15" si="4">TRUNC(F5+H5+J5, 0)</f>
        <v>0</v>
      </c>
      <c r="M5" s="8"/>
      <c r="N5" s="2" t="s">
        <v>58</v>
      </c>
      <c r="O5" s="2" t="s">
        <v>51</v>
      </c>
      <c r="P5" s="2" t="s">
        <v>51</v>
      </c>
      <c r="Q5" s="2" t="s">
        <v>54</v>
      </c>
      <c r="R5" s="2" t="s">
        <v>59</v>
      </c>
      <c r="S5" s="2" t="s">
        <v>59</v>
      </c>
      <c r="T5" s="2" t="s">
        <v>60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51</v>
      </c>
      <c r="AS5" s="2" t="s">
        <v>51</v>
      </c>
      <c r="AT5" s="3"/>
      <c r="AU5" s="2" t="s">
        <v>61</v>
      </c>
      <c r="AV5" s="3">
        <v>4</v>
      </c>
    </row>
    <row r="6" spans="1:48" ht="30" customHeight="1" x14ac:dyDescent="0.3">
      <c r="A6" s="8" t="s">
        <v>62</v>
      </c>
      <c r="B6" s="8" t="s">
        <v>63</v>
      </c>
      <c r="C6" s="8" t="s">
        <v>57</v>
      </c>
      <c r="D6" s="9">
        <v>2</v>
      </c>
      <c r="E6" s="11"/>
      <c r="F6" s="11">
        <f t="shared" si="0"/>
        <v>0</v>
      </c>
      <c r="G6" s="11"/>
      <c r="H6" s="11">
        <f t="shared" si="1"/>
        <v>0</v>
      </c>
      <c r="I6" s="11"/>
      <c r="J6" s="11">
        <f t="shared" si="2"/>
        <v>0</v>
      </c>
      <c r="K6" s="11">
        <f t="shared" si="3"/>
        <v>0</v>
      </c>
      <c r="L6" s="11">
        <f t="shared" si="4"/>
        <v>0</v>
      </c>
      <c r="M6" s="8"/>
      <c r="N6" s="2" t="s">
        <v>64</v>
      </c>
      <c r="O6" s="2" t="s">
        <v>51</v>
      </c>
      <c r="P6" s="2" t="s">
        <v>51</v>
      </c>
      <c r="Q6" s="2" t="s">
        <v>54</v>
      </c>
      <c r="R6" s="2" t="s">
        <v>59</v>
      </c>
      <c r="S6" s="2" t="s">
        <v>59</v>
      </c>
      <c r="T6" s="2" t="s">
        <v>60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51</v>
      </c>
      <c r="AS6" s="2" t="s">
        <v>51</v>
      </c>
      <c r="AT6" s="3"/>
      <c r="AU6" s="2" t="s">
        <v>65</v>
      </c>
      <c r="AV6" s="3">
        <v>206</v>
      </c>
    </row>
    <row r="7" spans="1:48" ht="30" customHeight="1" x14ac:dyDescent="0.3">
      <c r="A7" s="8" t="s">
        <v>66</v>
      </c>
      <c r="B7" s="8" t="s">
        <v>63</v>
      </c>
      <c r="C7" s="8" t="s">
        <v>57</v>
      </c>
      <c r="D7" s="9">
        <v>2</v>
      </c>
      <c r="E7" s="11"/>
      <c r="F7" s="11">
        <f t="shared" si="0"/>
        <v>0</v>
      </c>
      <c r="G7" s="11"/>
      <c r="H7" s="11">
        <f t="shared" si="1"/>
        <v>0</v>
      </c>
      <c r="I7" s="11"/>
      <c r="J7" s="11">
        <f t="shared" si="2"/>
        <v>0</v>
      </c>
      <c r="K7" s="11">
        <f t="shared" si="3"/>
        <v>0</v>
      </c>
      <c r="L7" s="11">
        <f t="shared" si="4"/>
        <v>0</v>
      </c>
      <c r="M7" s="8"/>
      <c r="N7" s="2" t="s">
        <v>67</v>
      </c>
      <c r="O7" s="2" t="s">
        <v>51</v>
      </c>
      <c r="P7" s="2" t="s">
        <v>51</v>
      </c>
      <c r="Q7" s="2" t="s">
        <v>54</v>
      </c>
      <c r="R7" s="2" t="s">
        <v>59</v>
      </c>
      <c r="S7" s="2" t="s">
        <v>59</v>
      </c>
      <c r="T7" s="2" t="s">
        <v>60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51</v>
      </c>
      <c r="AS7" s="2" t="s">
        <v>51</v>
      </c>
      <c r="AT7" s="3"/>
      <c r="AU7" s="2" t="s">
        <v>68</v>
      </c>
      <c r="AV7" s="3">
        <v>5</v>
      </c>
    </row>
    <row r="8" spans="1:48" ht="30" customHeight="1" x14ac:dyDescent="0.3">
      <c r="A8" s="8" t="s">
        <v>69</v>
      </c>
      <c r="B8" s="8" t="s">
        <v>70</v>
      </c>
      <c r="C8" s="8" t="s">
        <v>57</v>
      </c>
      <c r="D8" s="9">
        <v>1</v>
      </c>
      <c r="E8" s="11"/>
      <c r="F8" s="11">
        <f t="shared" si="0"/>
        <v>0</v>
      </c>
      <c r="G8" s="11"/>
      <c r="H8" s="11">
        <f t="shared" si="1"/>
        <v>0</v>
      </c>
      <c r="I8" s="11"/>
      <c r="J8" s="11">
        <f t="shared" si="2"/>
        <v>0</v>
      </c>
      <c r="K8" s="11">
        <f t="shared" si="3"/>
        <v>0</v>
      </c>
      <c r="L8" s="11">
        <f t="shared" si="4"/>
        <v>0</v>
      </c>
      <c r="M8" s="8"/>
      <c r="N8" s="2" t="s">
        <v>71</v>
      </c>
      <c r="O8" s="2" t="s">
        <v>51</v>
      </c>
      <c r="P8" s="2" t="s">
        <v>51</v>
      </c>
      <c r="Q8" s="2" t="s">
        <v>54</v>
      </c>
      <c r="R8" s="2" t="s">
        <v>59</v>
      </c>
      <c r="S8" s="2" t="s">
        <v>59</v>
      </c>
      <c r="T8" s="2" t="s">
        <v>60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51</v>
      </c>
      <c r="AS8" s="2" t="s">
        <v>51</v>
      </c>
      <c r="AT8" s="3"/>
      <c r="AU8" s="2" t="s">
        <v>72</v>
      </c>
      <c r="AV8" s="3">
        <v>6</v>
      </c>
    </row>
    <row r="9" spans="1:48" ht="30" customHeight="1" x14ac:dyDescent="0.3">
      <c r="A9" s="8" t="s">
        <v>73</v>
      </c>
      <c r="B9" s="8" t="s">
        <v>74</v>
      </c>
      <c r="C9" s="8" t="s">
        <v>57</v>
      </c>
      <c r="D9" s="9">
        <v>1</v>
      </c>
      <c r="E9" s="11"/>
      <c r="F9" s="11">
        <f t="shared" si="0"/>
        <v>0</v>
      </c>
      <c r="G9" s="11"/>
      <c r="H9" s="11">
        <f t="shared" si="1"/>
        <v>0</v>
      </c>
      <c r="I9" s="11"/>
      <c r="J9" s="11">
        <f t="shared" si="2"/>
        <v>0</v>
      </c>
      <c r="K9" s="11">
        <f t="shared" si="3"/>
        <v>0</v>
      </c>
      <c r="L9" s="11">
        <f t="shared" si="4"/>
        <v>0</v>
      </c>
      <c r="M9" s="8"/>
      <c r="N9" s="2" t="s">
        <v>75</v>
      </c>
      <c r="O9" s="2" t="s">
        <v>51</v>
      </c>
      <c r="P9" s="2" t="s">
        <v>51</v>
      </c>
      <c r="Q9" s="2" t="s">
        <v>54</v>
      </c>
      <c r="R9" s="2" t="s">
        <v>59</v>
      </c>
      <c r="S9" s="2" t="s">
        <v>59</v>
      </c>
      <c r="T9" s="2" t="s">
        <v>60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51</v>
      </c>
      <c r="AS9" s="2" t="s">
        <v>51</v>
      </c>
      <c r="AT9" s="3"/>
      <c r="AU9" s="2" t="s">
        <v>76</v>
      </c>
      <c r="AV9" s="3">
        <v>7</v>
      </c>
    </row>
    <row r="10" spans="1:48" ht="30" customHeight="1" x14ac:dyDescent="0.3">
      <c r="A10" s="8" t="s">
        <v>77</v>
      </c>
      <c r="B10" s="8" t="s">
        <v>78</v>
      </c>
      <c r="C10" s="8" t="s">
        <v>57</v>
      </c>
      <c r="D10" s="9">
        <v>1</v>
      </c>
      <c r="E10" s="11"/>
      <c r="F10" s="11">
        <f t="shared" si="0"/>
        <v>0</v>
      </c>
      <c r="G10" s="11"/>
      <c r="H10" s="11">
        <f t="shared" si="1"/>
        <v>0</v>
      </c>
      <c r="I10" s="11"/>
      <c r="J10" s="11">
        <f t="shared" si="2"/>
        <v>0</v>
      </c>
      <c r="K10" s="11">
        <f t="shared" si="3"/>
        <v>0</v>
      </c>
      <c r="L10" s="11">
        <f t="shared" si="4"/>
        <v>0</v>
      </c>
      <c r="M10" s="8"/>
      <c r="N10" s="2" t="s">
        <v>79</v>
      </c>
      <c r="O10" s="2" t="s">
        <v>51</v>
      </c>
      <c r="P10" s="2" t="s">
        <v>51</v>
      </c>
      <c r="Q10" s="2" t="s">
        <v>54</v>
      </c>
      <c r="R10" s="2" t="s">
        <v>59</v>
      </c>
      <c r="S10" s="2" t="s">
        <v>59</v>
      </c>
      <c r="T10" s="2" t="s">
        <v>60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51</v>
      </c>
      <c r="AS10" s="2" t="s">
        <v>51</v>
      </c>
      <c r="AT10" s="3"/>
      <c r="AU10" s="2" t="s">
        <v>80</v>
      </c>
      <c r="AV10" s="3">
        <v>8</v>
      </c>
    </row>
    <row r="11" spans="1:48" ht="30" customHeight="1" x14ac:dyDescent="0.3">
      <c r="A11" s="8" t="s">
        <v>81</v>
      </c>
      <c r="B11" s="8" t="s">
        <v>82</v>
      </c>
      <c r="C11" s="8" t="s">
        <v>57</v>
      </c>
      <c r="D11" s="9">
        <v>1</v>
      </c>
      <c r="E11" s="11"/>
      <c r="F11" s="11">
        <f t="shared" si="0"/>
        <v>0</v>
      </c>
      <c r="G11" s="11"/>
      <c r="H11" s="11">
        <f t="shared" si="1"/>
        <v>0</v>
      </c>
      <c r="I11" s="11"/>
      <c r="J11" s="11">
        <f t="shared" si="2"/>
        <v>0</v>
      </c>
      <c r="K11" s="11">
        <f t="shared" si="3"/>
        <v>0</v>
      </c>
      <c r="L11" s="11">
        <f t="shared" si="4"/>
        <v>0</v>
      </c>
      <c r="M11" s="8"/>
      <c r="N11" s="2" t="s">
        <v>83</v>
      </c>
      <c r="O11" s="2" t="s">
        <v>51</v>
      </c>
      <c r="P11" s="2" t="s">
        <v>51</v>
      </c>
      <c r="Q11" s="2" t="s">
        <v>54</v>
      </c>
      <c r="R11" s="2" t="s">
        <v>59</v>
      </c>
      <c r="S11" s="2" t="s">
        <v>59</v>
      </c>
      <c r="T11" s="2" t="s">
        <v>60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51</v>
      </c>
      <c r="AS11" s="2" t="s">
        <v>51</v>
      </c>
      <c r="AT11" s="3"/>
      <c r="AU11" s="2" t="s">
        <v>84</v>
      </c>
      <c r="AV11" s="3">
        <v>9</v>
      </c>
    </row>
    <row r="12" spans="1:48" ht="30" customHeight="1" x14ac:dyDescent="0.3">
      <c r="A12" s="8" t="s">
        <v>85</v>
      </c>
      <c r="B12" s="8" t="s">
        <v>86</v>
      </c>
      <c r="C12" s="8" t="s">
        <v>57</v>
      </c>
      <c r="D12" s="9">
        <v>1</v>
      </c>
      <c r="E12" s="11"/>
      <c r="F12" s="11">
        <f t="shared" si="0"/>
        <v>0</v>
      </c>
      <c r="G12" s="11"/>
      <c r="H12" s="11">
        <f t="shared" si="1"/>
        <v>0</v>
      </c>
      <c r="I12" s="11"/>
      <c r="J12" s="11">
        <f t="shared" si="2"/>
        <v>0</v>
      </c>
      <c r="K12" s="11">
        <f t="shared" si="3"/>
        <v>0</v>
      </c>
      <c r="L12" s="11">
        <f t="shared" si="4"/>
        <v>0</v>
      </c>
      <c r="M12" s="8"/>
      <c r="N12" s="2" t="s">
        <v>87</v>
      </c>
      <c r="O12" s="2" t="s">
        <v>51</v>
      </c>
      <c r="P12" s="2" t="s">
        <v>51</v>
      </c>
      <c r="Q12" s="2" t="s">
        <v>54</v>
      </c>
      <c r="R12" s="2" t="s">
        <v>59</v>
      </c>
      <c r="S12" s="2" t="s">
        <v>59</v>
      </c>
      <c r="T12" s="2" t="s">
        <v>60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51</v>
      </c>
      <c r="AS12" s="2" t="s">
        <v>51</v>
      </c>
      <c r="AT12" s="3"/>
      <c r="AU12" s="2" t="s">
        <v>88</v>
      </c>
      <c r="AV12" s="3">
        <v>10</v>
      </c>
    </row>
    <row r="13" spans="1:48" ht="30" customHeight="1" x14ac:dyDescent="0.3">
      <c r="A13" s="8" t="s">
        <v>89</v>
      </c>
      <c r="B13" s="8" t="s">
        <v>90</v>
      </c>
      <c r="C13" s="8" t="s">
        <v>91</v>
      </c>
      <c r="D13" s="9">
        <v>1</v>
      </c>
      <c r="E13" s="11"/>
      <c r="F13" s="11">
        <f t="shared" si="0"/>
        <v>0</v>
      </c>
      <c r="G13" s="11"/>
      <c r="H13" s="11">
        <f t="shared" si="1"/>
        <v>0</v>
      </c>
      <c r="I13" s="11"/>
      <c r="J13" s="11">
        <f t="shared" si="2"/>
        <v>0</v>
      </c>
      <c r="K13" s="11">
        <f t="shared" si="3"/>
        <v>0</v>
      </c>
      <c r="L13" s="11">
        <f t="shared" si="4"/>
        <v>0</v>
      </c>
      <c r="M13" s="8"/>
      <c r="N13" s="2" t="s">
        <v>92</v>
      </c>
      <c r="O13" s="2" t="s">
        <v>51</v>
      </c>
      <c r="P13" s="2" t="s">
        <v>51</v>
      </c>
      <c r="Q13" s="2" t="s">
        <v>54</v>
      </c>
      <c r="R13" s="2" t="s">
        <v>59</v>
      </c>
      <c r="S13" s="2" t="s">
        <v>59</v>
      </c>
      <c r="T13" s="2" t="s">
        <v>60</v>
      </c>
      <c r="U13" s="3"/>
      <c r="V13" s="3"/>
      <c r="W13" s="3"/>
      <c r="X13" s="3">
        <v>1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51</v>
      </c>
      <c r="AS13" s="2" t="s">
        <v>51</v>
      </c>
      <c r="AT13" s="3"/>
      <c r="AU13" s="2" t="s">
        <v>93</v>
      </c>
      <c r="AV13" s="3">
        <v>11</v>
      </c>
    </row>
    <row r="14" spans="1:48" ht="30" customHeight="1" x14ac:dyDescent="0.3">
      <c r="A14" s="8" t="s">
        <v>94</v>
      </c>
      <c r="B14" s="8" t="s">
        <v>90</v>
      </c>
      <c r="C14" s="8" t="s">
        <v>91</v>
      </c>
      <c r="D14" s="9">
        <v>5</v>
      </c>
      <c r="E14" s="11"/>
      <c r="F14" s="11">
        <f t="shared" si="0"/>
        <v>0</v>
      </c>
      <c r="G14" s="11"/>
      <c r="H14" s="11">
        <f t="shared" si="1"/>
        <v>0</v>
      </c>
      <c r="I14" s="11"/>
      <c r="J14" s="11">
        <f t="shared" si="2"/>
        <v>0</v>
      </c>
      <c r="K14" s="11">
        <f t="shared" si="3"/>
        <v>0</v>
      </c>
      <c r="L14" s="11">
        <f t="shared" si="4"/>
        <v>0</v>
      </c>
      <c r="M14" s="8"/>
      <c r="N14" s="2" t="s">
        <v>95</v>
      </c>
      <c r="O14" s="2" t="s">
        <v>51</v>
      </c>
      <c r="P14" s="2" t="s">
        <v>51</v>
      </c>
      <c r="Q14" s="2" t="s">
        <v>54</v>
      </c>
      <c r="R14" s="2" t="s">
        <v>59</v>
      </c>
      <c r="S14" s="2" t="s">
        <v>59</v>
      </c>
      <c r="T14" s="2" t="s">
        <v>60</v>
      </c>
      <c r="U14" s="3"/>
      <c r="V14" s="3"/>
      <c r="W14" s="3"/>
      <c r="X14" s="3">
        <v>1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51</v>
      </c>
      <c r="AS14" s="2" t="s">
        <v>51</v>
      </c>
      <c r="AT14" s="3"/>
      <c r="AU14" s="2" t="s">
        <v>96</v>
      </c>
      <c r="AV14" s="3">
        <v>13</v>
      </c>
    </row>
    <row r="15" spans="1:48" ht="30" customHeight="1" x14ac:dyDescent="0.3">
      <c r="A15" s="8" t="s">
        <v>97</v>
      </c>
      <c r="B15" s="8" t="s">
        <v>98</v>
      </c>
      <c r="C15" s="8" t="s">
        <v>99</v>
      </c>
      <c r="D15" s="9">
        <v>1</v>
      </c>
      <c r="E15" s="11"/>
      <c r="F15" s="11">
        <f t="shared" si="0"/>
        <v>0</v>
      </c>
      <c r="G15" s="11"/>
      <c r="H15" s="11">
        <f t="shared" si="1"/>
        <v>0</v>
      </c>
      <c r="I15" s="11"/>
      <c r="J15" s="11">
        <f t="shared" si="2"/>
        <v>0</v>
      </c>
      <c r="K15" s="11">
        <f t="shared" si="3"/>
        <v>0</v>
      </c>
      <c r="L15" s="11">
        <f t="shared" si="4"/>
        <v>0</v>
      </c>
      <c r="M15" s="8"/>
      <c r="N15" s="2" t="s">
        <v>100</v>
      </c>
      <c r="O15" s="2" t="s">
        <v>51</v>
      </c>
      <c r="P15" s="2" t="s">
        <v>51</v>
      </c>
      <c r="Q15" s="2" t="s">
        <v>54</v>
      </c>
      <c r="R15" s="2" t="s">
        <v>59</v>
      </c>
      <c r="S15" s="2" t="s">
        <v>59</v>
      </c>
      <c r="T15" s="2" t="s">
        <v>59</v>
      </c>
      <c r="U15" s="3">
        <v>1</v>
      </c>
      <c r="V15" s="3">
        <v>0</v>
      </c>
      <c r="W15" s="3">
        <v>0.02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51</v>
      </c>
      <c r="AS15" s="2" t="s">
        <v>51</v>
      </c>
      <c r="AT15" s="3"/>
      <c r="AU15" s="2" t="s">
        <v>101</v>
      </c>
      <c r="AV15" s="3">
        <v>212</v>
      </c>
    </row>
    <row r="16" spans="1:48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8" t="s">
        <v>102</v>
      </c>
      <c r="B27" s="9"/>
      <c r="C27" s="9"/>
      <c r="D27" s="9"/>
      <c r="E27" s="9"/>
      <c r="F27" s="11">
        <f>SUM(F5:F26)</f>
        <v>0</v>
      </c>
      <c r="G27" s="9"/>
      <c r="H27" s="11">
        <f>SUM(H5:H26)</f>
        <v>0</v>
      </c>
      <c r="I27" s="9"/>
      <c r="J27" s="11">
        <f>SUM(J5:J26)</f>
        <v>0</v>
      </c>
      <c r="K27" s="9"/>
      <c r="L27" s="11">
        <f>SUM(L5:L26)</f>
        <v>0</v>
      </c>
      <c r="M27" s="9"/>
      <c r="N27" t="s">
        <v>103</v>
      </c>
    </row>
    <row r="28" spans="1:48" ht="30" customHeight="1" x14ac:dyDescent="0.3">
      <c r="A28" s="8" t="s">
        <v>412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3"/>
      <c r="O28" s="3"/>
      <c r="P28" s="3"/>
      <c r="Q28" s="2" t="s">
        <v>104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 x14ac:dyDescent="0.3">
      <c r="A29" s="8" t="s">
        <v>105</v>
      </c>
      <c r="B29" s="8" t="s">
        <v>106</v>
      </c>
      <c r="C29" s="8" t="s">
        <v>107</v>
      </c>
      <c r="D29" s="9">
        <v>1</v>
      </c>
      <c r="E29" s="11"/>
      <c r="F29" s="11">
        <f t="shared" ref="F29:F37" si="5">TRUNC(E29*D29, 0)</f>
        <v>0</v>
      </c>
      <c r="G29" s="11"/>
      <c r="H29" s="11">
        <f t="shared" ref="H29:H37" si="6">TRUNC(G29*D29, 0)</f>
        <v>0</v>
      </c>
      <c r="I29" s="11"/>
      <c r="J29" s="11">
        <f t="shared" ref="J29:J37" si="7">TRUNC(I29*D29, 0)</f>
        <v>0</v>
      </c>
      <c r="K29" s="11">
        <f t="shared" ref="K29:K37" si="8">TRUNC(E29+G29+I29, 0)</f>
        <v>0</v>
      </c>
      <c r="L29" s="11">
        <f t="shared" ref="L29:L37" si="9">TRUNC(F29+H29+J29, 0)</f>
        <v>0</v>
      </c>
      <c r="M29" s="8"/>
      <c r="N29" s="2" t="s">
        <v>108</v>
      </c>
      <c r="O29" s="2" t="s">
        <v>51</v>
      </c>
      <c r="P29" s="2" t="s">
        <v>51</v>
      </c>
      <c r="Q29" s="2" t="s">
        <v>104</v>
      </c>
      <c r="R29" s="2" t="s">
        <v>59</v>
      </c>
      <c r="S29" s="2" t="s">
        <v>59</v>
      </c>
      <c r="T29" s="2" t="s">
        <v>60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51</v>
      </c>
      <c r="AS29" s="2" t="s">
        <v>51</v>
      </c>
      <c r="AT29" s="3"/>
      <c r="AU29" s="2" t="s">
        <v>109</v>
      </c>
      <c r="AV29" s="3">
        <v>15</v>
      </c>
    </row>
    <row r="30" spans="1:48" ht="30" customHeight="1" x14ac:dyDescent="0.3">
      <c r="A30" s="8" t="s">
        <v>110</v>
      </c>
      <c r="B30" s="8" t="s">
        <v>111</v>
      </c>
      <c r="C30" s="8" t="s">
        <v>107</v>
      </c>
      <c r="D30" s="9">
        <v>1</v>
      </c>
      <c r="E30" s="11"/>
      <c r="F30" s="11">
        <f t="shared" si="5"/>
        <v>0</v>
      </c>
      <c r="G30" s="11"/>
      <c r="H30" s="11">
        <f t="shared" si="6"/>
        <v>0</v>
      </c>
      <c r="I30" s="11"/>
      <c r="J30" s="11">
        <f t="shared" si="7"/>
        <v>0</v>
      </c>
      <c r="K30" s="11">
        <f t="shared" si="8"/>
        <v>0</v>
      </c>
      <c r="L30" s="11">
        <f t="shared" si="9"/>
        <v>0</v>
      </c>
      <c r="M30" s="8"/>
      <c r="N30" s="2" t="s">
        <v>112</v>
      </c>
      <c r="O30" s="2" t="s">
        <v>51</v>
      </c>
      <c r="P30" s="2" t="s">
        <v>51</v>
      </c>
      <c r="Q30" s="2" t="s">
        <v>104</v>
      </c>
      <c r="R30" s="2" t="s">
        <v>59</v>
      </c>
      <c r="S30" s="2" t="s">
        <v>59</v>
      </c>
      <c r="T30" s="2" t="s">
        <v>60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51</v>
      </c>
      <c r="AS30" s="2" t="s">
        <v>51</v>
      </c>
      <c r="AT30" s="3"/>
      <c r="AU30" s="2" t="s">
        <v>113</v>
      </c>
      <c r="AV30" s="3">
        <v>17</v>
      </c>
    </row>
    <row r="31" spans="1:48" ht="30" customHeight="1" x14ac:dyDescent="0.3">
      <c r="A31" s="8" t="s">
        <v>114</v>
      </c>
      <c r="B31" s="8" t="s">
        <v>115</v>
      </c>
      <c r="C31" s="8" t="s">
        <v>107</v>
      </c>
      <c r="D31" s="9">
        <v>1</v>
      </c>
      <c r="E31" s="11"/>
      <c r="F31" s="11">
        <f t="shared" si="5"/>
        <v>0</v>
      </c>
      <c r="G31" s="11"/>
      <c r="H31" s="11">
        <f t="shared" si="6"/>
        <v>0</v>
      </c>
      <c r="I31" s="11"/>
      <c r="J31" s="11">
        <f t="shared" si="7"/>
        <v>0</v>
      </c>
      <c r="K31" s="11">
        <f t="shared" si="8"/>
        <v>0</v>
      </c>
      <c r="L31" s="11">
        <f t="shared" si="9"/>
        <v>0</v>
      </c>
      <c r="M31" s="8"/>
      <c r="N31" s="2" t="s">
        <v>116</v>
      </c>
      <c r="O31" s="2" t="s">
        <v>51</v>
      </c>
      <c r="P31" s="2" t="s">
        <v>51</v>
      </c>
      <c r="Q31" s="2" t="s">
        <v>104</v>
      </c>
      <c r="R31" s="2" t="s">
        <v>59</v>
      </c>
      <c r="S31" s="2" t="s">
        <v>59</v>
      </c>
      <c r="T31" s="2" t="s">
        <v>60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51</v>
      </c>
      <c r="AS31" s="2" t="s">
        <v>51</v>
      </c>
      <c r="AT31" s="3"/>
      <c r="AU31" s="2" t="s">
        <v>117</v>
      </c>
      <c r="AV31" s="3">
        <v>18</v>
      </c>
    </row>
    <row r="32" spans="1:48" ht="30" customHeight="1" x14ac:dyDescent="0.3">
      <c r="A32" s="8" t="s">
        <v>118</v>
      </c>
      <c r="B32" s="8" t="s">
        <v>119</v>
      </c>
      <c r="C32" s="8" t="s">
        <v>107</v>
      </c>
      <c r="D32" s="9">
        <v>1</v>
      </c>
      <c r="E32" s="11"/>
      <c r="F32" s="11">
        <f t="shared" si="5"/>
        <v>0</v>
      </c>
      <c r="G32" s="11"/>
      <c r="H32" s="11">
        <f t="shared" si="6"/>
        <v>0</v>
      </c>
      <c r="I32" s="11"/>
      <c r="J32" s="11">
        <f t="shared" si="7"/>
        <v>0</v>
      </c>
      <c r="K32" s="11">
        <f t="shared" si="8"/>
        <v>0</v>
      </c>
      <c r="L32" s="11">
        <f t="shared" si="9"/>
        <v>0</v>
      </c>
      <c r="M32" s="8"/>
      <c r="N32" s="2" t="s">
        <v>120</v>
      </c>
      <c r="O32" s="2" t="s">
        <v>51</v>
      </c>
      <c r="P32" s="2" t="s">
        <v>51</v>
      </c>
      <c r="Q32" s="2" t="s">
        <v>104</v>
      </c>
      <c r="R32" s="2" t="s">
        <v>59</v>
      </c>
      <c r="S32" s="2" t="s">
        <v>59</v>
      </c>
      <c r="T32" s="2" t="s">
        <v>60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51</v>
      </c>
      <c r="AS32" s="2" t="s">
        <v>51</v>
      </c>
      <c r="AT32" s="3"/>
      <c r="AU32" s="2" t="s">
        <v>121</v>
      </c>
      <c r="AV32" s="3">
        <v>23</v>
      </c>
    </row>
    <row r="33" spans="1:48" ht="30" customHeight="1" x14ac:dyDescent="0.3">
      <c r="A33" s="8" t="s">
        <v>122</v>
      </c>
      <c r="B33" s="8" t="s">
        <v>119</v>
      </c>
      <c r="C33" s="8" t="s">
        <v>107</v>
      </c>
      <c r="D33" s="9">
        <v>1</v>
      </c>
      <c r="E33" s="11"/>
      <c r="F33" s="11">
        <f t="shared" si="5"/>
        <v>0</v>
      </c>
      <c r="G33" s="11"/>
      <c r="H33" s="11">
        <f t="shared" si="6"/>
        <v>0</v>
      </c>
      <c r="I33" s="11"/>
      <c r="J33" s="11">
        <f t="shared" si="7"/>
        <v>0</v>
      </c>
      <c r="K33" s="11">
        <f t="shared" si="8"/>
        <v>0</v>
      </c>
      <c r="L33" s="11">
        <f t="shared" si="9"/>
        <v>0</v>
      </c>
      <c r="M33" s="8"/>
      <c r="N33" s="2" t="s">
        <v>123</v>
      </c>
      <c r="O33" s="2" t="s">
        <v>51</v>
      </c>
      <c r="P33" s="2" t="s">
        <v>51</v>
      </c>
      <c r="Q33" s="2" t="s">
        <v>104</v>
      </c>
      <c r="R33" s="2" t="s">
        <v>59</v>
      </c>
      <c r="S33" s="2" t="s">
        <v>59</v>
      </c>
      <c r="T33" s="2" t="s">
        <v>60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51</v>
      </c>
      <c r="AS33" s="2" t="s">
        <v>51</v>
      </c>
      <c r="AT33" s="3"/>
      <c r="AU33" s="2" t="s">
        <v>124</v>
      </c>
      <c r="AV33" s="3">
        <v>24</v>
      </c>
    </row>
    <row r="34" spans="1:48" ht="30" customHeight="1" x14ac:dyDescent="0.3">
      <c r="A34" s="8" t="s">
        <v>125</v>
      </c>
      <c r="B34" s="8" t="s">
        <v>126</v>
      </c>
      <c r="C34" s="8" t="s">
        <v>107</v>
      </c>
      <c r="D34" s="9">
        <v>1</v>
      </c>
      <c r="E34" s="11"/>
      <c r="F34" s="11">
        <f t="shared" si="5"/>
        <v>0</v>
      </c>
      <c r="G34" s="11"/>
      <c r="H34" s="11">
        <f t="shared" si="6"/>
        <v>0</v>
      </c>
      <c r="I34" s="11"/>
      <c r="J34" s="11">
        <f t="shared" si="7"/>
        <v>0</v>
      </c>
      <c r="K34" s="11">
        <f t="shared" si="8"/>
        <v>0</v>
      </c>
      <c r="L34" s="11">
        <f t="shared" si="9"/>
        <v>0</v>
      </c>
      <c r="M34" s="8"/>
      <c r="N34" s="2" t="s">
        <v>127</v>
      </c>
      <c r="O34" s="2" t="s">
        <v>51</v>
      </c>
      <c r="P34" s="2" t="s">
        <v>51</v>
      </c>
      <c r="Q34" s="2" t="s">
        <v>104</v>
      </c>
      <c r="R34" s="2" t="s">
        <v>59</v>
      </c>
      <c r="S34" s="2" t="s">
        <v>59</v>
      </c>
      <c r="T34" s="2" t="s">
        <v>60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51</v>
      </c>
      <c r="AS34" s="2" t="s">
        <v>51</v>
      </c>
      <c r="AT34" s="3"/>
      <c r="AU34" s="2" t="s">
        <v>128</v>
      </c>
      <c r="AV34" s="3">
        <v>25</v>
      </c>
    </row>
    <row r="35" spans="1:48" ht="30" customHeight="1" x14ac:dyDescent="0.3">
      <c r="A35" s="8" t="s">
        <v>89</v>
      </c>
      <c r="B35" s="8" t="s">
        <v>90</v>
      </c>
      <c r="C35" s="8" t="s">
        <v>91</v>
      </c>
      <c r="D35" s="9">
        <v>1</v>
      </c>
      <c r="E35" s="11"/>
      <c r="F35" s="11">
        <f t="shared" si="5"/>
        <v>0</v>
      </c>
      <c r="G35" s="11"/>
      <c r="H35" s="11">
        <f t="shared" si="6"/>
        <v>0</v>
      </c>
      <c r="I35" s="11"/>
      <c r="J35" s="11">
        <f t="shared" si="7"/>
        <v>0</v>
      </c>
      <c r="K35" s="11">
        <f t="shared" si="8"/>
        <v>0</v>
      </c>
      <c r="L35" s="11">
        <f t="shared" si="9"/>
        <v>0</v>
      </c>
      <c r="M35" s="8"/>
      <c r="N35" s="2" t="s">
        <v>92</v>
      </c>
      <c r="O35" s="2" t="s">
        <v>51</v>
      </c>
      <c r="P35" s="2" t="s">
        <v>51</v>
      </c>
      <c r="Q35" s="2" t="s">
        <v>104</v>
      </c>
      <c r="R35" s="2" t="s">
        <v>59</v>
      </c>
      <c r="S35" s="2" t="s">
        <v>59</v>
      </c>
      <c r="T35" s="2" t="s">
        <v>60</v>
      </c>
      <c r="U35" s="3"/>
      <c r="V35" s="3"/>
      <c r="W35" s="3"/>
      <c r="X35" s="3">
        <v>1</v>
      </c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51</v>
      </c>
      <c r="AS35" s="2" t="s">
        <v>51</v>
      </c>
      <c r="AT35" s="3"/>
      <c r="AU35" s="2" t="s">
        <v>129</v>
      </c>
      <c r="AV35" s="3">
        <v>26</v>
      </c>
    </row>
    <row r="36" spans="1:48" ht="30" customHeight="1" x14ac:dyDescent="0.3">
      <c r="A36" s="8" t="s">
        <v>130</v>
      </c>
      <c r="B36" s="8" t="s">
        <v>90</v>
      </c>
      <c r="C36" s="8" t="s">
        <v>91</v>
      </c>
      <c r="D36" s="9">
        <v>1</v>
      </c>
      <c r="E36" s="11"/>
      <c r="F36" s="11">
        <f t="shared" si="5"/>
        <v>0</v>
      </c>
      <c r="G36" s="11"/>
      <c r="H36" s="11">
        <f t="shared" si="6"/>
        <v>0</v>
      </c>
      <c r="I36" s="11"/>
      <c r="J36" s="11">
        <f t="shared" si="7"/>
        <v>0</v>
      </c>
      <c r="K36" s="11">
        <f t="shared" si="8"/>
        <v>0</v>
      </c>
      <c r="L36" s="11">
        <f t="shared" si="9"/>
        <v>0</v>
      </c>
      <c r="M36" s="8"/>
      <c r="N36" s="2" t="s">
        <v>131</v>
      </c>
      <c r="O36" s="2" t="s">
        <v>51</v>
      </c>
      <c r="P36" s="2" t="s">
        <v>51</v>
      </c>
      <c r="Q36" s="2" t="s">
        <v>104</v>
      </c>
      <c r="R36" s="2" t="s">
        <v>59</v>
      </c>
      <c r="S36" s="2" t="s">
        <v>59</v>
      </c>
      <c r="T36" s="2" t="s">
        <v>60</v>
      </c>
      <c r="U36" s="3"/>
      <c r="V36" s="3"/>
      <c r="W36" s="3"/>
      <c r="X36" s="3">
        <v>1</v>
      </c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51</v>
      </c>
      <c r="AS36" s="2" t="s">
        <v>51</v>
      </c>
      <c r="AT36" s="3"/>
      <c r="AU36" s="2" t="s">
        <v>132</v>
      </c>
      <c r="AV36" s="3">
        <v>27</v>
      </c>
    </row>
    <row r="37" spans="1:48" ht="30" customHeight="1" x14ac:dyDescent="0.3">
      <c r="A37" s="8" t="s">
        <v>97</v>
      </c>
      <c r="B37" s="8" t="s">
        <v>98</v>
      </c>
      <c r="C37" s="8" t="s">
        <v>99</v>
      </c>
      <c r="D37" s="9">
        <v>1</v>
      </c>
      <c r="E37" s="11"/>
      <c r="F37" s="11">
        <f t="shared" si="5"/>
        <v>0</v>
      </c>
      <c r="G37" s="11"/>
      <c r="H37" s="11">
        <f t="shared" si="6"/>
        <v>0</v>
      </c>
      <c r="I37" s="11"/>
      <c r="J37" s="11">
        <f t="shared" si="7"/>
        <v>0</v>
      </c>
      <c r="K37" s="11">
        <f t="shared" si="8"/>
        <v>0</v>
      </c>
      <c r="L37" s="11">
        <f t="shared" si="9"/>
        <v>0</v>
      </c>
      <c r="M37" s="8"/>
      <c r="N37" s="2" t="s">
        <v>100</v>
      </c>
      <c r="O37" s="2" t="s">
        <v>51</v>
      </c>
      <c r="P37" s="2" t="s">
        <v>51</v>
      </c>
      <c r="Q37" s="2" t="s">
        <v>104</v>
      </c>
      <c r="R37" s="2" t="s">
        <v>59</v>
      </c>
      <c r="S37" s="2" t="s">
        <v>59</v>
      </c>
      <c r="T37" s="2" t="s">
        <v>59</v>
      </c>
      <c r="U37" s="3">
        <v>1</v>
      </c>
      <c r="V37" s="3">
        <v>0</v>
      </c>
      <c r="W37" s="3">
        <v>0.02</v>
      </c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51</v>
      </c>
      <c r="AS37" s="2" t="s">
        <v>51</v>
      </c>
      <c r="AT37" s="3"/>
      <c r="AU37" s="2" t="s">
        <v>133</v>
      </c>
      <c r="AV37" s="3">
        <v>213</v>
      </c>
    </row>
    <row r="38" spans="1:48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8" t="s">
        <v>102</v>
      </c>
      <c r="B51" s="9"/>
      <c r="C51" s="9"/>
      <c r="D51" s="9"/>
      <c r="E51" s="9"/>
      <c r="F51" s="11">
        <f>SUM(F29:F50)</f>
        <v>0</v>
      </c>
      <c r="G51" s="9"/>
      <c r="H51" s="11">
        <f>SUM(H29:H50)</f>
        <v>0</v>
      </c>
      <c r="I51" s="9"/>
      <c r="J51" s="11">
        <f>SUM(J29:J50)</f>
        <v>0</v>
      </c>
      <c r="K51" s="9"/>
      <c r="L51" s="11">
        <f>SUM(L29:L50)</f>
        <v>0</v>
      </c>
      <c r="M51" s="9"/>
      <c r="N51" t="s">
        <v>103</v>
      </c>
    </row>
    <row r="52" spans="1:48" ht="30" customHeight="1" x14ac:dyDescent="0.3">
      <c r="A52" s="8" t="s">
        <v>413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3"/>
      <c r="O52" s="3"/>
      <c r="P52" s="3"/>
      <c r="Q52" s="2" t="s">
        <v>134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 x14ac:dyDescent="0.3">
      <c r="A53" s="8" t="s">
        <v>135</v>
      </c>
      <c r="B53" s="8" t="s">
        <v>136</v>
      </c>
      <c r="C53" s="8" t="s">
        <v>137</v>
      </c>
      <c r="D53" s="9">
        <v>12</v>
      </c>
      <c r="E53" s="11"/>
      <c r="F53" s="11">
        <f t="shared" ref="F53:F88" si="10">TRUNC(E53*D53, 0)</f>
        <v>0</v>
      </c>
      <c r="G53" s="11"/>
      <c r="H53" s="11">
        <f t="shared" ref="H53:H88" si="11">TRUNC(G53*D53, 0)</f>
        <v>0</v>
      </c>
      <c r="I53" s="11"/>
      <c r="J53" s="11">
        <f t="shared" ref="J53:J88" si="12">TRUNC(I53*D53, 0)</f>
        <v>0</v>
      </c>
      <c r="K53" s="11">
        <f t="shared" ref="K53:K88" si="13">TRUNC(E53+G53+I53, 0)</f>
        <v>0</v>
      </c>
      <c r="L53" s="11">
        <f t="shared" ref="L53:L88" si="14">TRUNC(F53+H53+J53, 0)</f>
        <v>0</v>
      </c>
      <c r="M53" s="8"/>
      <c r="N53" s="2" t="s">
        <v>138</v>
      </c>
      <c r="O53" s="2" t="s">
        <v>51</v>
      </c>
      <c r="P53" s="2" t="s">
        <v>51</v>
      </c>
      <c r="Q53" s="2" t="s">
        <v>134</v>
      </c>
      <c r="R53" s="2" t="s">
        <v>59</v>
      </c>
      <c r="S53" s="2" t="s">
        <v>59</v>
      </c>
      <c r="T53" s="2" t="s">
        <v>60</v>
      </c>
      <c r="U53" s="3"/>
      <c r="V53" s="3"/>
      <c r="W53" s="3"/>
      <c r="X53" s="3">
        <v>1</v>
      </c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51</v>
      </c>
      <c r="AS53" s="2" t="s">
        <v>51</v>
      </c>
      <c r="AT53" s="3"/>
      <c r="AU53" s="2" t="s">
        <v>139</v>
      </c>
      <c r="AV53" s="3">
        <v>29</v>
      </c>
    </row>
    <row r="54" spans="1:48" ht="30" customHeight="1" x14ac:dyDescent="0.3">
      <c r="A54" s="8" t="s">
        <v>135</v>
      </c>
      <c r="B54" s="8" t="s">
        <v>140</v>
      </c>
      <c r="C54" s="8" t="s">
        <v>137</v>
      </c>
      <c r="D54" s="9">
        <v>2</v>
      </c>
      <c r="E54" s="11"/>
      <c r="F54" s="11">
        <f t="shared" si="10"/>
        <v>0</v>
      </c>
      <c r="G54" s="11"/>
      <c r="H54" s="11">
        <f t="shared" si="11"/>
        <v>0</v>
      </c>
      <c r="I54" s="11"/>
      <c r="J54" s="11">
        <f t="shared" si="12"/>
        <v>0</v>
      </c>
      <c r="K54" s="11">
        <f t="shared" si="13"/>
        <v>0</v>
      </c>
      <c r="L54" s="11">
        <f t="shared" si="14"/>
        <v>0</v>
      </c>
      <c r="M54" s="8"/>
      <c r="N54" s="2" t="s">
        <v>141</v>
      </c>
      <c r="O54" s="2" t="s">
        <v>51</v>
      </c>
      <c r="P54" s="2" t="s">
        <v>51</v>
      </c>
      <c r="Q54" s="2" t="s">
        <v>134</v>
      </c>
      <c r="R54" s="2" t="s">
        <v>59</v>
      </c>
      <c r="S54" s="2" t="s">
        <v>59</v>
      </c>
      <c r="T54" s="2" t="s">
        <v>60</v>
      </c>
      <c r="U54" s="3"/>
      <c r="V54" s="3"/>
      <c r="W54" s="3"/>
      <c r="X54" s="3">
        <v>1</v>
      </c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51</v>
      </c>
      <c r="AS54" s="2" t="s">
        <v>51</v>
      </c>
      <c r="AT54" s="3"/>
      <c r="AU54" s="2" t="s">
        <v>142</v>
      </c>
      <c r="AV54" s="3">
        <v>30</v>
      </c>
    </row>
    <row r="55" spans="1:48" ht="30" customHeight="1" x14ac:dyDescent="0.3">
      <c r="A55" s="8" t="s">
        <v>135</v>
      </c>
      <c r="B55" s="8" t="s">
        <v>143</v>
      </c>
      <c r="C55" s="8" t="s">
        <v>137</v>
      </c>
      <c r="D55" s="9">
        <v>1</v>
      </c>
      <c r="E55" s="11"/>
      <c r="F55" s="11">
        <f t="shared" si="10"/>
        <v>0</v>
      </c>
      <c r="G55" s="11"/>
      <c r="H55" s="11">
        <f t="shared" si="11"/>
        <v>0</v>
      </c>
      <c r="I55" s="11"/>
      <c r="J55" s="11">
        <f t="shared" si="12"/>
        <v>0</v>
      </c>
      <c r="K55" s="11">
        <f t="shared" si="13"/>
        <v>0</v>
      </c>
      <c r="L55" s="11">
        <f t="shared" si="14"/>
        <v>0</v>
      </c>
      <c r="M55" s="8"/>
      <c r="N55" s="2" t="s">
        <v>144</v>
      </c>
      <c r="O55" s="2" t="s">
        <v>51</v>
      </c>
      <c r="P55" s="2" t="s">
        <v>51</v>
      </c>
      <c r="Q55" s="2" t="s">
        <v>134</v>
      </c>
      <c r="R55" s="2" t="s">
        <v>59</v>
      </c>
      <c r="S55" s="2" t="s">
        <v>59</v>
      </c>
      <c r="T55" s="2" t="s">
        <v>60</v>
      </c>
      <c r="U55" s="3"/>
      <c r="V55" s="3"/>
      <c r="W55" s="3"/>
      <c r="X55" s="3">
        <v>1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51</v>
      </c>
      <c r="AS55" s="2" t="s">
        <v>51</v>
      </c>
      <c r="AT55" s="3"/>
      <c r="AU55" s="2" t="s">
        <v>145</v>
      </c>
      <c r="AV55" s="3">
        <v>31</v>
      </c>
    </row>
    <row r="56" spans="1:48" ht="30" customHeight="1" x14ac:dyDescent="0.3">
      <c r="A56" s="8" t="s">
        <v>146</v>
      </c>
      <c r="B56" s="8" t="s">
        <v>147</v>
      </c>
      <c r="C56" s="8" t="s">
        <v>137</v>
      </c>
      <c r="D56" s="9">
        <v>33</v>
      </c>
      <c r="E56" s="11"/>
      <c r="F56" s="11">
        <f t="shared" si="10"/>
        <v>0</v>
      </c>
      <c r="G56" s="11"/>
      <c r="H56" s="11">
        <f t="shared" si="11"/>
        <v>0</v>
      </c>
      <c r="I56" s="11"/>
      <c r="J56" s="11">
        <f t="shared" si="12"/>
        <v>0</v>
      </c>
      <c r="K56" s="11">
        <f t="shared" si="13"/>
        <v>0</v>
      </c>
      <c r="L56" s="11">
        <f t="shared" si="14"/>
        <v>0</v>
      </c>
      <c r="M56" s="8"/>
      <c r="N56" s="2" t="s">
        <v>148</v>
      </c>
      <c r="O56" s="2" t="s">
        <v>51</v>
      </c>
      <c r="P56" s="2" t="s">
        <v>51</v>
      </c>
      <c r="Q56" s="2" t="s">
        <v>134</v>
      </c>
      <c r="R56" s="2" t="s">
        <v>59</v>
      </c>
      <c r="S56" s="2" t="s">
        <v>59</v>
      </c>
      <c r="T56" s="2" t="s">
        <v>60</v>
      </c>
      <c r="U56" s="3"/>
      <c r="V56" s="3"/>
      <c r="W56" s="3"/>
      <c r="X56" s="3">
        <v>1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51</v>
      </c>
      <c r="AS56" s="2" t="s">
        <v>51</v>
      </c>
      <c r="AT56" s="3"/>
      <c r="AU56" s="2" t="s">
        <v>149</v>
      </c>
      <c r="AV56" s="3">
        <v>32</v>
      </c>
    </row>
    <row r="57" spans="1:48" ht="30" customHeight="1" x14ac:dyDescent="0.3">
      <c r="A57" s="8" t="s">
        <v>150</v>
      </c>
      <c r="B57" s="8" t="s">
        <v>151</v>
      </c>
      <c r="C57" s="8" t="s">
        <v>99</v>
      </c>
      <c r="D57" s="9">
        <v>1</v>
      </c>
      <c r="E57" s="11"/>
      <c r="F57" s="11">
        <f t="shared" si="10"/>
        <v>0</v>
      </c>
      <c r="G57" s="11"/>
      <c r="H57" s="11">
        <f t="shared" si="11"/>
        <v>0</v>
      </c>
      <c r="I57" s="11"/>
      <c r="J57" s="11">
        <f t="shared" si="12"/>
        <v>0</v>
      </c>
      <c r="K57" s="11">
        <f t="shared" si="13"/>
        <v>0</v>
      </c>
      <c r="L57" s="11">
        <f t="shared" si="14"/>
        <v>0</v>
      </c>
      <c r="M57" s="8"/>
      <c r="N57" s="2" t="s">
        <v>100</v>
      </c>
      <c r="O57" s="2" t="s">
        <v>51</v>
      </c>
      <c r="P57" s="2" t="s">
        <v>51</v>
      </c>
      <c r="Q57" s="2" t="s">
        <v>134</v>
      </c>
      <c r="R57" s="2" t="s">
        <v>59</v>
      </c>
      <c r="S57" s="2" t="s">
        <v>59</v>
      </c>
      <c r="T57" s="2" t="s">
        <v>59</v>
      </c>
      <c r="U57" s="3">
        <v>0</v>
      </c>
      <c r="V57" s="3">
        <v>0</v>
      </c>
      <c r="W57" s="3">
        <v>0.03</v>
      </c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51</v>
      </c>
      <c r="AS57" s="2" t="s">
        <v>51</v>
      </c>
      <c r="AT57" s="3"/>
      <c r="AU57" s="2" t="s">
        <v>152</v>
      </c>
      <c r="AV57" s="3">
        <v>214</v>
      </c>
    </row>
    <row r="58" spans="1:48" ht="30" customHeight="1" x14ac:dyDescent="0.3">
      <c r="A58" s="8" t="s">
        <v>153</v>
      </c>
      <c r="B58" s="8" t="s">
        <v>154</v>
      </c>
      <c r="C58" s="8" t="s">
        <v>137</v>
      </c>
      <c r="D58" s="9">
        <v>8</v>
      </c>
      <c r="E58" s="11"/>
      <c r="F58" s="11">
        <f t="shared" si="10"/>
        <v>0</v>
      </c>
      <c r="G58" s="11"/>
      <c r="H58" s="11">
        <f t="shared" si="11"/>
        <v>0</v>
      </c>
      <c r="I58" s="11"/>
      <c r="J58" s="11">
        <f t="shared" si="12"/>
        <v>0</v>
      </c>
      <c r="K58" s="11">
        <f t="shared" si="13"/>
        <v>0</v>
      </c>
      <c r="L58" s="11">
        <f t="shared" si="14"/>
        <v>0</v>
      </c>
      <c r="M58" s="8"/>
      <c r="N58" s="2" t="s">
        <v>155</v>
      </c>
      <c r="O58" s="2" t="s">
        <v>51</v>
      </c>
      <c r="P58" s="2" t="s">
        <v>51</v>
      </c>
      <c r="Q58" s="2" t="s">
        <v>134</v>
      </c>
      <c r="R58" s="2" t="s">
        <v>60</v>
      </c>
      <c r="S58" s="2" t="s">
        <v>59</v>
      </c>
      <c r="T58" s="2" t="s">
        <v>59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51</v>
      </c>
      <c r="AS58" s="2" t="s">
        <v>51</v>
      </c>
      <c r="AT58" s="3"/>
      <c r="AU58" s="2" t="s">
        <v>156</v>
      </c>
      <c r="AV58" s="3">
        <v>203</v>
      </c>
    </row>
    <row r="59" spans="1:48" ht="30" customHeight="1" x14ac:dyDescent="0.3">
      <c r="A59" s="8" t="s">
        <v>153</v>
      </c>
      <c r="B59" s="8" t="s">
        <v>157</v>
      </c>
      <c r="C59" s="8" t="s">
        <v>137</v>
      </c>
      <c r="D59" s="9">
        <v>1</v>
      </c>
      <c r="E59" s="11"/>
      <c r="F59" s="11">
        <f t="shared" si="10"/>
        <v>0</v>
      </c>
      <c r="G59" s="11"/>
      <c r="H59" s="11">
        <f t="shared" si="11"/>
        <v>0</v>
      </c>
      <c r="I59" s="11"/>
      <c r="J59" s="11">
        <f t="shared" si="12"/>
        <v>0</v>
      </c>
      <c r="K59" s="11">
        <f t="shared" si="13"/>
        <v>0</v>
      </c>
      <c r="L59" s="11">
        <f t="shared" si="14"/>
        <v>0</v>
      </c>
      <c r="M59" s="8"/>
      <c r="N59" s="2" t="s">
        <v>158</v>
      </c>
      <c r="O59" s="2" t="s">
        <v>51</v>
      </c>
      <c r="P59" s="2" t="s">
        <v>51</v>
      </c>
      <c r="Q59" s="2" t="s">
        <v>134</v>
      </c>
      <c r="R59" s="2" t="s">
        <v>60</v>
      </c>
      <c r="S59" s="2" t="s">
        <v>59</v>
      </c>
      <c r="T59" s="2" t="s">
        <v>59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51</v>
      </c>
      <c r="AS59" s="2" t="s">
        <v>51</v>
      </c>
      <c r="AT59" s="3"/>
      <c r="AU59" s="2" t="s">
        <v>159</v>
      </c>
      <c r="AV59" s="3">
        <v>34</v>
      </c>
    </row>
    <row r="60" spans="1:48" ht="30" customHeight="1" x14ac:dyDescent="0.3">
      <c r="A60" s="8" t="s">
        <v>153</v>
      </c>
      <c r="B60" s="8" t="s">
        <v>160</v>
      </c>
      <c r="C60" s="8" t="s">
        <v>137</v>
      </c>
      <c r="D60" s="9">
        <v>1</v>
      </c>
      <c r="E60" s="11"/>
      <c r="F60" s="11">
        <f t="shared" si="10"/>
        <v>0</v>
      </c>
      <c r="G60" s="11"/>
      <c r="H60" s="11">
        <f t="shared" si="11"/>
        <v>0</v>
      </c>
      <c r="I60" s="11"/>
      <c r="J60" s="11">
        <f t="shared" si="12"/>
        <v>0</v>
      </c>
      <c r="K60" s="11">
        <f t="shared" si="13"/>
        <v>0</v>
      </c>
      <c r="L60" s="11">
        <f t="shared" si="14"/>
        <v>0</v>
      </c>
      <c r="M60" s="8"/>
      <c r="N60" s="2" t="s">
        <v>161</v>
      </c>
      <c r="O60" s="2" t="s">
        <v>51</v>
      </c>
      <c r="P60" s="2" t="s">
        <v>51</v>
      </c>
      <c r="Q60" s="2" t="s">
        <v>134</v>
      </c>
      <c r="R60" s="2" t="s">
        <v>60</v>
      </c>
      <c r="S60" s="2" t="s">
        <v>59</v>
      </c>
      <c r="T60" s="2" t="s">
        <v>59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51</v>
      </c>
      <c r="AS60" s="2" t="s">
        <v>51</v>
      </c>
      <c r="AT60" s="3"/>
      <c r="AU60" s="2" t="s">
        <v>162</v>
      </c>
      <c r="AV60" s="3">
        <v>35</v>
      </c>
    </row>
    <row r="61" spans="1:48" ht="30" customHeight="1" x14ac:dyDescent="0.3">
      <c r="A61" s="8" t="s">
        <v>163</v>
      </c>
      <c r="B61" s="8" t="s">
        <v>164</v>
      </c>
      <c r="C61" s="8" t="s">
        <v>137</v>
      </c>
      <c r="D61" s="9">
        <v>3</v>
      </c>
      <c r="E61" s="11"/>
      <c r="F61" s="11">
        <f t="shared" si="10"/>
        <v>0</v>
      </c>
      <c r="G61" s="11"/>
      <c r="H61" s="11">
        <f t="shared" si="11"/>
        <v>0</v>
      </c>
      <c r="I61" s="11"/>
      <c r="J61" s="11">
        <f t="shared" si="12"/>
        <v>0</v>
      </c>
      <c r="K61" s="11">
        <f t="shared" si="13"/>
        <v>0</v>
      </c>
      <c r="L61" s="11">
        <f t="shared" si="14"/>
        <v>0</v>
      </c>
      <c r="M61" s="8"/>
      <c r="N61" s="2" t="s">
        <v>165</v>
      </c>
      <c r="O61" s="2" t="s">
        <v>51</v>
      </c>
      <c r="P61" s="2" t="s">
        <v>51</v>
      </c>
      <c r="Q61" s="2" t="s">
        <v>134</v>
      </c>
      <c r="R61" s="2" t="s">
        <v>60</v>
      </c>
      <c r="S61" s="2" t="s">
        <v>59</v>
      </c>
      <c r="T61" s="2" t="s">
        <v>59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51</v>
      </c>
      <c r="AS61" s="2" t="s">
        <v>51</v>
      </c>
      <c r="AT61" s="3"/>
      <c r="AU61" s="2" t="s">
        <v>166</v>
      </c>
      <c r="AV61" s="3">
        <v>36</v>
      </c>
    </row>
    <row r="62" spans="1:48" ht="30" customHeight="1" x14ac:dyDescent="0.3">
      <c r="A62" s="8" t="s">
        <v>163</v>
      </c>
      <c r="B62" s="8" t="s">
        <v>167</v>
      </c>
      <c r="C62" s="8" t="s">
        <v>137</v>
      </c>
      <c r="D62" s="9">
        <v>1</v>
      </c>
      <c r="E62" s="11"/>
      <c r="F62" s="11">
        <f t="shared" si="10"/>
        <v>0</v>
      </c>
      <c r="G62" s="11"/>
      <c r="H62" s="11">
        <f t="shared" si="11"/>
        <v>0</v>
      </c>
      <c r="I62" s="11"/>
      <c r="J62" s="11">
        <f t="shared" si="12"/>
        <v>0</v>
      </c>
      <c r="K62" s="11">
        <f t="shared" si="13"/>
        <v>0</v>
      </c>
      <c r="L62" s="11">
        <f t="shared" si="14"/>
        <v>0</v>
      </c>
      <c r="M62" s="8"/>
      <c r="N62" s="2" t="s">
        <v>168</v>
      </c>
      <c r="O62" s="2" t="s">
        <v>51</v>
      </c>
      <c r="P62" s="2" t="s">
        <v>51</v>
      </c>
      <c r="Q62" s="2" t="s">
        <v>134</v>
      </c>
      <c r="R62" s="2" t="s">
        <v>60</v>
      </c>
      <c r="S62" s="2" t="s">
        <v>59</v>
      </c>
      <c r="T62" s="2" t="s">
        <v>59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51</v>
      </c>
      <c r="AS62" s="2" t="s">
        <v>51</v>
      </c>
      <c r="AT62" s="3"/>
      <c r="AU62" s="2" t="s">
        <v>169</v>
      </c>
      <c r="AV62" s="3">
        <v>37</v>
      </c>
    </row>
    <row r="63" spans="1:48" ht="30" customHeight="1" x14ac:dyDescent="0.3">
      <c r="A63" s="8" t="s">
        <v>170</v>
      </c>
      <c r="B63" s="8" t="s">
        <v>171</v>
      </c>
      <c r="C63" s="8" t="s">
        <v>172</v>
      </c>
      <c r="D63" s="9">
        <v>5</v>
      </c>
      <c r="E63" s="11"/>
      <c r="F63" s="11">
        <f t="shared" si="10"/>
        <v>0</v>
      </c>
      <c r="G63" s="11"/>
      <c r="H63" s="11">
        <f t="shared" si="11"/>
        <v>0</v>
      </c>
      <c r="I63" s="11"/>
      <c r="J63" s="11">
        <f t="shared" si="12"/>
        <v>0</v>
      </c>
      <c r="K63" s="11">
        <f t="shared" si="13"/>
        <v>0</v>
      </c>
      <c r="L63" s="11">
        <f t="shared" si="14"/>
        <v>0</v>
      </c>
      <c r="M63" s="8"/>
      <c r="N63" s="2" t="s">
        <v>173</v>
      </c>
      <c r="O63" s="2" t="s">
        <v>51</v>
      </c>
      <c r="P63" s="2" t="s">
        <v>51</v>
      </c>
      <c r="Q63" s="2" t="s">
        <v>134</v>
      </c>
      <c r="R63" s="2" t="s">
        <v>59</v>
      </c>
      <c r="S63" s="2" t="s">
        <v>59</v>
      </c>
      <c r="T63" s="2" t="s">
        <v>60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51</v>
      </c>
      <c r="AS63" s="2" t="s">
        <v>51</v>
      </c>
      <c r="AT63" s="3"/>
      <c r="AU63" s="2" t="s">
        <v>174</v>
      </c>
      <c r="AV63" s="3">
        <v>38</v>
      </c>
    </row>
    <row r="64" spans="1:48" ht="30" customHeight="1" x14ac:dyDescent="0.3">
      <c r="A64" s="8" t="s">
        <v>175</v>
      </c>
      <c r="B64" s="8" t="s">
        <v>171</v>
      </c>
      <c r="C64" s="8" t="s">
        <v>172</v>
      </c>
      <c r="D64" s="9">
        <v>1</v>
      </c>
      <c r="E64" s="11"/>
      <c r="F64" s="11">
        <f t="shared" si="10"/>
        <v>0</v>
      </c>
      <c r="G64" s="11"/>
      <c r="H64" s="11">
        <f t="shared" si="11"/>
        <v>0</v>
      </c>
      <c r="I64" s="11"/>
      <c r="J64" s="11">
        <f t="shared" si="12"/>
        <v>0</v>
      </c>
      <c r="K64" s="11">
        <f t="shared" si="13"/>
        <v>0</v>
      </c>
      <c r="L64" s="11">
        <f t="shared" si="14"/>
        <v>0</v>
      </c>
      <c r="M64" s="8"/>
      <c r="N64" s="2" t="s">
        <v>176</v>
      </c>
      <c r="O64" s="2" t="s">
        <v>51</v>
      </c>
      <c r="P64" s="2" t="s">
        <v>51</v>
      </c>
      <c r="Q64" s="2" t="s">
        <v>134</v>
      </c>
      <c r="R64" s="2" t="s">
        <v>59</v>
      </c>
      <c r="S64" s="2" t="s">
        <v>59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51</v>
      </c>
      <c r="AS64" s="2" t="s">
        <v>51</v>
      </c>
      <c r="AT64" s="3"/>
      <c r="AU64" s="2" t="s">
        <v>177</v>
      </c>
      <c r="AV64" s="3">
        <v>39</v>
      </c>
    </row>
    <row r="65" spans="1:48" ht="30" customHeight="1" x14ac:dyDescent="0.3">
      <c r="A65" s="8" t="s">
        <v>178</v>
      </c>
      <c r="B65" s="8" t="s">
        <v>136</v>
      </c>
      <c r="C65" s="8" t="s">
        <v>172</v>
      </c>
      <c r="D65" s="9">
        <v>7</v>
      </c>
      <c r="E65" s="11"/>
      <c r="F65" s="11">
        <f t="shared" si="10"/>
        <v>0</v>
      </c>
      <c r="G65" s="11"/>
      <c r="H65" s="11">
        <f t="shared" si="11"/>
        <v>0</v>
      </c>
      <c r="I65" s="11"/>
      <c r="J65" s="11">
        <f t="shared" si="12"/>
        <v>0</v>
      </c>
      <c r="K65" s="11">
        <f t="shared" si="13"/>
        <v>0</v>
      </c>
      <c r="L65" s="11">
        <f t="shared" si="14"/>
        <v>0</v>
      </c>
      <c r="M65" s="8"/>
      <c r="N65" s="2" t="s">
        <v>179</v>
      </c>
      <c r="O65" s="2" t="s">
        <v>51</v>
      </c>
      <c r="P65" s="2" t="s">
        <v>51</v>
      </c>
      <c r="Q65" s="2" t="s">
        <v>134</v>
      </c>
      <c r="R65" s="2" t="s">
        <v>59</v>
      </c>
      <c r="S65" s="2" t="s">
        <v>59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51</v>
      </c>
      <c r="AS65" s="2" t="s">
        <v>51</v>
      </c>
      <c r="AT65" s="3"/>
      <c r="AU65" s="2" t="s">
        <v>180</v>
      </c>
      <c r="AV65" s="3">
        <v>40</v>
      </c>
    </row>
    <row r="66" spans="1:48" ht="30" customHeight="1" x14ac:dyDescent="0.3">
      <c r="A66" s="8" t="s">
        <v>178</v>
      </c>
      <c r="B66" s="8" t="s">
        <v>140</v>
      </c>
      <c r="C66" s="8" t="s">
        <v>172</v>
      </c>
      <c r="D66" s="9">
        <v>3</v>
      </c>
      <c r="E66" s="11"/>
      <c r="F66" s="11">
        <f t="shared" si="10"/>
        <v>0</v>
      </c>
      <c r="G66" s="11"/>
      <c r="H66" s="11">
        <f t="shared" si="11"/>
        <v>0</v>
      </c>
      <c r="I66" s="11"/>
      <c r="J66" s="11">
        <f t="shared" si="12"/>
        <v>0</v>
      </c>
      <c r="K66" s="11">
        <f t="shared" si="13"/>
        <v>0</v>
      </c>
      <c r="L66" s="11">
        <f t="shared" si="14"/>
        <v>0</v>
      </c>
      <c r="M66" s="8"/>
      <c r="N66" s="2" t="s">
        <v>181</v>
      </c>
      <c r="O66" s="2" t="s">
        <v>51</v>
      </c>
      <c r="P66" s="2" t="s">
        <v>51</v>
      </c>
      <c r="Q66" s="2" t="s">
        <v>134</v>
      </c>
      <c r="R66" s="2" t="s">
        <v>59</v>
      </c>
      <c r="S66" s="2" t="s">
        <v>59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51</v>
      </c>
      <c r="AS66" s="2" t="s">
        <v>51</v>
      </c>
      <c r="AT66" s="3"/>
      <c r="AU66" s="2" t="s">
        <v>182</v>
      </c>
      <c r="AV66" s="3">
        <v>41</v>
      </c>
    </row>
    <row r="67" spans="1:48" ht="30" customHeight="1" x14ac:dyDescent="0.3">
      <c r="A67" s="8" t="s">
        <v>183</v>
      </c>
      <c r="B67" s="8" t="s">
        <v>136</v>
      </c>
      <c r="C67" s="8" t="s">
        <v>172</v>
      </c>
      <c r="D67" s="9">
        <v>1</v>
      </c>
      <c r="E67" s="11"/>
      <c r="F67" s="11">
        <f t="shared" si="10"/>
        <v>0</v>
      </c>
      <c r="G67" s="11"/>
      <c r="H67" s="11">
        <f t="shared" si="11"/>
        <v>0</v>
      </c>
      <c r="I67" s="11"/>
      <c r="J67" s="11">
        <f t="shared" si="12"/>
        <v>0</v>
      </c>
      <c r="K67" s="11">
        <f t="shared" si="13"/>
        <v>0</v>
      </c>
      <c r="L67" s="11">
        <f t="shared" si="14"/>
        <v>0</v>
      </c>
      <c r="M67" s="8"/>
      <c r="N67" s="2" t="s">
        <v>184</v>
      </c>
      <c r="O67" s="2" t="s">
        <v>51</v>
      </c>
      <c r="P67" s="2" t="s">
        <v>51</v>
      </c>
      <c r="Q67" s="2" t="s">
        <v>134</v>
      </c>
      <c r="R67" s="2" t="s">
        <v>59</v>
      </c>
      <c r="S67" s="2" t="s">
        <v>59</v>
      </c>
      <c r="T67" s="2" t="s">
        <v>60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51</v>
      </c>
      <c r="AS67" s="2" t="s">
        <v>51</v>
      </c>
      <c r="AT67" s="3"/>
      <c r="AU67" s="2" t="s">
        <v>185</v>
      </c>
      <c r="AV67" s="3">
        <v>196</v>
      </c>
    </row>
    <row r="68" spans="1:48" ht="30" customHeight="1" x14ac:dyDescent="0.3">
      <c r="A68" s="8" t="s">
        <v>183</v>
      </c>
      <c r="B68" s="8" t="s">
        <v>140</v>
      </c>
      <c r="C68" s="8" t="s">
        <v>172</v>
      </c>
      <c r="D68" s="9">
        <v>1</v>
      </c>
      <c r="E68" s="11"/>
      <c r="F68" s="11">
        <f t="shared" si="10"/>
        <v>0</v>
      </c>
      <c r="G68" s="11"/>
      <c r="H68" s="11">
        <f t="shared" si="11"/>
        <v>0</v>
      </c>
      <c r="I68" s="11"/>
      <c r="J68" s="11">
        <f t="shared" si="12"/>
        <v>0</v>
      </c>
      <c r="K68" s="11">
        <f t="shared" si="13"/>
        <v>0</v>
      </c>
      <c r="L68" s="11">
        <f t="shared" si="14"/>
        <v>0</v>
      </c>
      <c r="M68" s="8"/>
      <c r="N68" s="2" t="s">
        <v>186</v>
      </c>
      <c r="O68" s="2" t="s">
        <v>51</v>
      </c>
      <c r="P68" s="2" t="s">
        <v>51</v>
      </c>
      <c r="Q68" s="2" t="s">
        <v>134</v>
      </c>
      <c r="R68" s="2" t="s">
        <v>59</v>
      </c>
      <c r="S68" s="2" t="s">
        <v>59</v>
      </c>
      <c r="T68" s="2" t="s">
        <v>60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51</v>
      </c>
      <c r="AS68" s="2" t="s">
        <v>51</v>
      </c>
      <c r="AT68" s="3"/>
      <c r="AU68" s="2" t="s">
        <v>187</v>
      </c>
      <c r="AV68" s="3">
        <v>42</v>
      </c>
    </row>
    <row r="69" spans="1:48" ht="30" customHeight="1" x14ac:dyDescent="0.3">
      <c r="A69" s="8" t="s">
        <v>188</v>
      </c>
      <c r="B69" s="8" t="s">
        <v>136</v>
      </c>
      <c r="C69" s="8" t="s">
        <v>172</v>
      </c>
      <c r="D69" s="9">
        <v>2</v>
      </c>
      <c r="E69" s="11"/>
      <c r="F69" s="11">
        <f t="shared" si="10"/>
        <v>0</v>
      </c>
      <c r="G69" s="11"/>
      <c r="H69" s="11">
        <f t="shared" si="11"/>
        <v>0</v>
      </c>
      <c r="I69" s="11"/>
      <c r="J69" s="11">
        <f t="shared" si="12"/>
        <v>0</v>
      </c>
      <c r="K69" s="11">
        <f t="shared" si="13"/>
        <v>0</v>
      </c>
      <c r="L69" s="11">
        <f t="shared" si="14"/>
        <v>0</v>
      </c>
      <c r="M69" s="8"/>
      <c r="N69" s="2" t="s">
        <v>189</v>
      </c>
      <c r="O69" s="2" t="s">
        <v>51</v>
      </c>
      <c r="P69" s="2" t="s">
        <v>51</v>
      </c>
      <c r="Q69" s="2" t="s">
        <v>134</v>
      </c>
      <c r="R69" s="2" t="s">
        <v>59</v>
      </c>
      <c r="S69" s="2" t="s">
        <v>59</v>
      </c>
      <c r="T69" s="2" t="s">
        <v>60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51</v>
      </c>
      <c r="AS69" s="2" t="s">
        <v>51</v>
      </c>
      <c r="AT69" s="3"/>
      <c r="AU69" s="2" t="s">
        <v>190</v>
      </c>
      <c r="AV69" s="3">
        <v>44</v>
      </c>
    </row>
    <row r="70" spans="1:48" ht="30" customHeight="1" x14ac:dyDescent="0.3">
      <c r="A70" s="8" t="s">
        <v>188</v>
      </c>
      <c r="B70" s="8" t="s">
        <v>143</v>
      </c>
      <c r="C70" s="8" t="s">
        <v>172</v>
      </c>
      <c r="D70" s="9">
        <v>1</v>
      </c>
      <c r="E70" s="11"/>
      <c r="F70" s="11">
        <f t="shared" si="10"/>
        <v>0</v>
      </c>
      <c r="G70" s="11"/>
      <c r="H70" s="11">
        <f t="shared" si="11"/>
        <v>0</v>
      </c>
      <c r="I70" s="11"/>
      <c r="J70" s="11">
        <f t="shared" si="12"/>
        <v>0</v>
      </c>
      <c r="K70" s="11">
        <f t="shared" si="13"/>
        <v>0</v>
      </c>
      <c r="L70" s="11">
        <f t="shared" si="14"/>
        <v>0</v>
      </c>
      <c r="M70" s="8"/>
      <c r="N70" s="2" t="s">
        <v>191</v>
      </c>
      <c r="O70" s="2" t="s">
        <v>51</v>
      </c>
      <c r="P70" s="2" t="s">
        <v>51</v>
      </c>
      <c r="Q70" s="2" t="s">
        <v>134</v>
      </c>
      <c r="R70" s="2" t="s">
        <v>59</v>
      </c>
      <c r="S70" s="2" t="s">
        <v>59</v>
      </c>
      <c r="T70" s="2" t="s">
        <v>60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51</v>
      </c>
      <c r="AS70" s="2" t="s">
        <v>51</v>
      </c>
      <c r="AT70" s="3"/>
      <c r="AU70" s="2" t="s">
        <v>192</v>
      </c>
      <c r="AV70" s="3">
        <v>45</v>
      </c>
    </row>
    <row r="71" spans="1:48" ht="30" customHeight="1" x14ac:dyDescent="0.3">
      <c r="A71" s="8" t="s">
        <v>193</v>
      </c>
      <c r="B71" s="8" t="s">
        <v>136</v>
      </c>
      <c r="C71" s="8" t="s">
        <v>172</v>
      </c>
      <c r="D71" s="9">
        <v>1</v>
      </c>
      <c r="E71" s="11"/>
      <c r="F71" s="11">
        <f t="shared" si="10"/>
        <v>0</v>
      </c>
      <c r="G71" s="11"/>
      <c r="H71" s="11">
        <f t="shared" si="11"/>
        <v>0</v>
      </c>
      <c r="I71" s="11"/>
      <c r="J71" s="11">
        <f t="shared" si="12"/>
        <v>0</v>
      </c>
      <c r="K71" s="11">
        <f t="shared" si="13"/>
        <v>0</v>
      </c>
      <c r="L71" s="11">
        <f t="shared" si="14"/>
        <v>0</v>
      </c>
      <c r="M71" s="8"/>
      <c r="N71" s="2" t="s">
        <v>194</v>
      </c>
      <c r="O71" s="2" t="s">
        <v>51</v>
      </c>
      <c r="P71" s="2" t="s">
        <v>51</v>
      </c>
      <c r="Q71" s="2" t="s">
        <v>134</v>
      </c>
      <c r="R71" s="2" t="s">
        <v>59</v>
      </c>
      <c r="S71" s="2" t="s">
        <v>59</v>
      </c>
      <c r="T71" s="2" t="s">
        <v>60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51</v>
      </c>
      <c r="AS71" s="2" t="s">
        <v>51</v>
      </c>
      <c r="AT71" s="3"/>
      <c r="AU71" s="2" t="s">
        <v>195</v>
      </c>
      <c r="AV71" s="3">
        <v>46</v>
      </c>
    </row>
    <row r="72" spans="1:48" ht="30" customHeight="1" x14ac:dyDescent="0.3">
      <c r="A72" s="8" t="s">
        <v>196</v>
      </c>
      <c r="B72" s="8" t="s">
        <v>197</v>
      </c>
      <c r="C72" s="8" t="s">
        <v>172</v>
      </c>
      <c r="D72" s="9">
        <v>1</v>
      </c>
      <c r="E72" s="11"/>
      <c r="F72" s="11">
        <f t="shared" si="10"/>
        <v>0</v>
      </c>
      <c r="G72" s="11"/>
      <c r="H72" s="11">
        <f t="shared" si="11"/>
        <v>0</v>
      </c>
      <c r="I72" s="11"/>
      <c r="J72" s="11">
        <f t="shared" si="12"/>
        <v>0</v>
      </c>
      <c r="K72" s="11">
        <f t="shared" si="13"/>
        <v>0</v>
      </c>
      <c r="L72" s="11">
        <f t="shared" si="14"/>
        <v>0</v>
      </c>
      <c r="M72" s="8"/>
      <c r="N72" s="2" t="s">
        <v>198</v>
      </c>
      <c r="O72" s="2" t="s">
        <v>51</v>
      </c>
      <c r="P72" s="2" t="s">
        <v>51</v>
      </c>
      <c r="Q72" s="2" t="s">
        <v>134</v>
      </c>
      <c r="R72" s="2" t="s">
        <v>59</v>
      </c>
      <c r="S72" s="2" t="s">
        <v>59</v>
      </c>
      <c r="T72" s="2" t="s">
        <v>60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51</v>
      </c>
      <c r="AS72" s="2" t="s">
        <v>51</v>
      </c>
      <c r="AT72" s="3"/>
      <c r="AU72" s="2" t="s">
        <v>199</v>
      </c>
      <c r="AV72" s="3">
        <v>47</v>
      </c>
    </row>
    <row r="73" spans="1:48" ht="30" customHeight="1" x14ac:dyDescent="0.3">
      <c r="A73" s="8" t="s">
        <v>200</v>
      </c>
      <c r="B73" s="8" t="s">
        <v>136</v>
      </c>
      <c r="C73" s="8" t="s">
        <v>172</v>
      </c>
      <c r="D73" s="9">
        <v>3</v>
      </c>
      <c r="E73" s="11"/>
      <c r="F73" s="11">
        <f t="shared" si="10"/>
        <v>0</v>
      </c>
      <c r="G73" s="11"/>
      <c r="H73" s="11">
        <f t="shared" si="11"/>
        <v>0</v>
      </c>
      <c r="I73" s="11"/>
      <c r="J73" s="11">
        <f t="shared" si="12"/>
        <v>0</v>
      </c>
      <c r="K73" s="11">
        <f t="shared" si="13"/>
        <v>0</v>
      </c>
      <c r="L73" s="11">
        <f t="shared" si="14"/>
        <v>0</v>
      </c>
      <c r="M73" s="8"/>
      <c r="N73" s="2" t="s">
        <v>201</v>
      </c>
      <c r="O73" s="2" t="s">
        <v>51</v>
      </c>
      <c r="P73" s="2" t="s">
        <v>51</v>
      </c>
      <c r="Q73" s="2" t="s">
        <v>134</v>
      </c>
      <c r="R73" s="2" t="s">
        <v>59</v>
      </c>
      <c r="S73" s="2" t="s">
        <v>59</v>
      </c>
      <c r="T73" s="2" t="s">
        <v>60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51</v>
      </c>
      <c r="AS73" s="2" t="s">
        <v>51</v>
      </c>
      <c r="AT73" s="3"/>
      <c r="AU73" s="2" t="s">
        <v>202</v>
      </c>
      <c r="AV73" s="3">
        <v>50</v>
      </c>
    </row>
    <row r="74" spans="1:48" ht="30" customHeight="1" x14ac:dyDescent="0.3">
      <c r="A74" s="8" t="s">
        <v>200</v>
      </c>
      <c r="B74" s="8" t="s">
        <v>143</v>
      </c>
      <c r="C74" s="8" t="s">
        <v>172</v>
      </c>
      <c r="D74" s="9">
        <v>1</v>
      </c>
      <c r="E74" s="11"/>
      <c r="F74" s="11">
        <f t="shared" si="10"/>
        <v>0</v>
      </c>
      <c r="G74" s="11"/>
      <c r="H74" s="11">
        <f t="shared" si="11"/>
        <v>0</v>
      </c>
      <c r="I74" s="11"/>
      <c r="J74" s="11">
        <f t="shared" si="12"/>
        <v>0</v>
      </c>
      <c r="K74" s="11">
        <f t="shared" si="13"/>
        <v>0</v>
      </c>
      <c r="L74" s="11">
        <f t="shared" si="14"/>
        <v>0</v>
      </c>
      <c r="M74" s="8"/>
      <c r="N74" s="2" t="s">
        <v>203</v>
      </c>
      <c r="O74" s="2" t="s">
        <v>51</v>
      </c>
      <c r="P74" s="2" t="s">
        <v>51</v>
      </c>
      <c r="Q74" s="2" t="s">
        <v>134</v>
      </c>
      <c r="R74" s="2" t="s">
        <v>59</v>
      </c>
      <c r="S74" s="2" t="s">
        <v>59</v>
      </c>
      <c r="T74" s="2" t="s">
        <v>60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51</v>
      </c>
      <c r="AS74" s="2" t="s">
        <v>51</v>
      </c>
      <c r="AT74" s="3"/>
      <c r="AU74" s="2" t="s">
        <v>204</v>
      </c>
      <c r="AV74" s="3">
        <v>51</v>
      </c>
    </row>
    <row r="75" spans="1:48" ht="30" customHeight="1" x14ac:dyDescent="0.3">
      <c r="A75" s="8" t="s">
        <v>205</v>
      </c>
      <c r="B75" s="8" t="s">
        <v>136</v>
      </c>
      <c r="C75" s="8" t="s">
        <v>172</v>
      </c>
      <c r="D75" s="9">
        <v>3</v>
      </c>
      <c r="E75" s="11"/>
      <c r="F75" s="11">
        <f t="shared" si="10"/>
        <v>0</v>
      </c>
      <c r="G75" s="11"/>
      <c r="H75" s="11">
        <f t="shared" si="11"/>
        <v>0</v>
      </c>
      <c r="I75" s="11"/>
      <c r="J75" s="11">
        <f t="shared" si="12"/>
        <v>0</v>
      </c>
      <c r="K75" s="11">
        <f t="shared" si="13"/>
        <v>0</v>
      </c>
      <c r="L75" s="11">
        <f t="shared" si="14"/>
        <v>0</v>
      </c>
      <c r="M75" s="8"/>
      <c r="N75" s="2" t="s">
        <v>206</v>
      </c>
      <c r="O75" s="2" t="s">
        <v>51</v>
      </c>
      <c r="P75" s="2" t="s">
        <v>51</v>
      </c>
      <c r="Q75" s="2" t="s">
        <v>134</v>
      </c>
      <c r="R75" s="2" t="s">
        <v>59</v>
      </c>
      <c r="S75" s="2" t="s">
        <v>59</v>
      </c>
      <c r="T75" s="2" t="s">
        <v>60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51</v>
      </c>
      <c r="AS75" s="2" t="s">
        <v>51</v>
      </c>
      <c r="AT75" s="3"/>
      <c r="AU75" s="2" t="s">
        <v>207</v>
      </c>
      <c r="AV75" s="3">
        <v>52</v>
      </c>
    </row>
    <row r="76" spans="1:48" ht="30" customHeight="1" x14ac:dyDescent="0.3">
      <c r="A76" s="8" t="s">
        <v>205</v>
      </c>
      <c r="B76" s="8" t="s">
        <v>143</v>
      </c>
      <c r="C76" s="8" t="s">
        <v>172</v>
      </c>
      <c r="D76" s="9">
        <v>1</v>
      </c>
      <c r="E76" s="11"/>
      <c r="F76" s="11">
        <f t="shared" si="10"/>
        <v>0</v>
      </c>
      <c r="G76" s="11"/>
      <c r="H76" s="11">
        <f t="shared" si="11"/>
        <v>0</v>
      </c>
      <c r="I76" s="11"/>
      <c r="J76" s="11">
        <f t="shared" si="12"/>
        <v>0</v>
      </c>
      <c r="K76" s="11">
        <f t="shared" si="13"/>
        <v>0</v>
      </c>
      <c r="L76" s="11">
        <f t="shared" si="14"/>
        <v>0</v>
      </c>
      <c r="M76" s="8"/>
      <c r="N76" s="2" t="s">
        <v>208</v>
      </c>
      <c r="O76" s="2" t="s">
        <v>51</v>
      </c>
      <c r="P76" s="2" t="s">
        <v>51</v>
      </c>
      <c r="Q76" s="2" t="s">
        <v>134</v>
      </c>
      <c r="R76" s="2" t="s">
        <v>59</v>
      </c>
      <c r="S76" s="2" t="s">
        <v>59</v>
      </c>
      <c r="T76" s="2" t="s">
        <v>60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51</v>
      </c>
      <c r="AS76" s="2" t="s">
        <v>51</v>
      </c>
      <c r="AT76" s="3"/>
      <c r="AU76" s="2" t="s">
        <v>209</v>
      </c>
      <c r="AV76" s="3">
        <v>53</v>
      </c>
    </row>
    <row r="77" spans="1:48" ht="30" customHeight="1" x14ac:dyDescent="0.3">
      <c r="A77" s="8" t="s">
        <v>210</v>
      </c>
      <c r="B77" s="8" t="s">
        <v>136</v>
      </c>
      <c r="C77" s="8" t="s">
        <v>172</v>
      </c>
      <c r="D77" s="9">
        <v>2</v>
      </c>
      <c r="E77" s="11"/>
      <c r="F77" s="11">
        <f t="shared" si="10"/>
        <v>0</v>
      </c>
      <c r="G77" s="11"/>
      <c r="H77" s="11">
        <f t="shared" si="11"/>
        <v>0</v>
      </c>
      <c r="I77" s="11"/>
      <c r="J77" s="11">
        <f t="shared" si="12"/>
        <v>0</v>
      </c>
      <c r="K77" s="11">
        <f t="shared" si="13"/>
        <v>0</v>
      </c>
      <c r="L77" s="11">
        <f t="shared" si="14"/>
        <v>0</v>
      </c>
      <c r="M77" s="8"/>
      <c r="N77" s="2" t="s">
        <v>211</v>
      </c>
      <c r="O77" s="2" t="s">
        <v>51</v>
      </c>
      <c r="P77" s="2" t="s">
        <v>51</v>
      </c>
      <c r="Q77" s="2" t="s">
        <v>134</v>
      </c>
      <c r="R77" s="2" t="s">
        <v>59</v>
      </c>
      <c r="S77" s="2" t="s">
        <v>59</v>
      </c>
      <c r="T77" s="2" t="s">
        <v>60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51</v>
      </c>
      <c r="AS77" s="2" t="s">
        <v>51</v>
      </c>
      <c r="AT77" s="3"/>
      <c r="AU77" s="2" t="s">
        <v>212</v>
      </c>
      <c r="AV77" s="3">
        <v>48</v>
      </c>
    </row>
    <row r="78" spans="1:48" ht="30" customHeight="1" x14ac:dyDescent="0.3">
      <c r="A78" s="8" t="s">
        <v>213</v>
      </c>
      <c r="B78" s="8" t="s">
        <v>214</v>
      </c>
      <c r="C78" s="8" t="s">
        <v>172</v>
      </c>
      <c r="D78" s="9">
        <v>2</v>
      </c>
      <c r="E78" s="11"/>
      <c r="F78" s="11">
        <f t="shared" si="10"/>
        <v>0</v>
      </c>
      <c r="G78" s="11"/>
      <c r="H78" s="11">
        <f t="shared" si="11"/>
        <v>0</v>
      </c>
      <c r="I78" s="11"/>
      <c r="J78" s="11">
        <f t="shared" si="12"/>
        <v>0</v>
      </c>
      <c r="K78" s="11">
        <f t="shared" si="13"/>
        <v>0</v>
      </c>
      <c r="L78" s="11">
        <f t="shared" si="14"/>
        <v>0</v>
      </c>
      <c r="M78" s="8"/>
      <c r="N78" s="2" t="s">
        <v>215</v>
      </c>
      <c r="O78" s="2" t="s">
        <v>51</v>
      </c>
      <c r="P78" s="2" t="s">
        <v>51</v>
      </c>
      <c r="Q78" s="2" t="s">
        <v>134</v>
      </c>
      <c r="R78" s="2" t="s">
        <v>59</v>
      </c>
      <c r="S78" s="2" t="s">
        <v>59</v>
      </c>
      <c r="T78" s="2" t="s">
        <v>60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51</v>
      </c>
      <c r="AS78" s="2" t="s">
        <v>51</v>
      </c>
      <c r="AT78" s="3"/>
      <c r="AU78" s="2" t="s">
        <v>216</v>
      </c>
      <c r="AV78" s="3">
        <v>54</v>
      </c>
    </row>
    <row r="79" spans="1:48" ht="30" customHeight="1" x14ac:dyDescent="0.3">
      <c r="A79" s="8" t="s">
        <v>213</v>
      </c>
      <c r="B79" s="8" t="s">
        <v>171</v>
      </c>
      <c r="C79" s="8" t="s">
        <v>172</v>
      </c>
      <c r="D79" s="9">
        <v>1</v>
      </c>
      <c r="E79" s="11"/>
      <c r="F79" s="11">
        <f t="shared" si="10"/>
        <v>0</v>
      </c>
      <c r="G79" s="11"/>
      <c r="H79" s="11">
        <f t="shared" si="11"/>
        <v>0</v>
      </c>
      <c r="I79" s="11"/>
      <c r="J79" s="11">
        <f t="shared" si="12"/>
        <v>0</v>
      </c>
      <c r="K79" s="11">
        <f t="shared" si="13"/>
        <v>0</v>
      </c>
      <c r="L79" s="11">
        <f t="shared" si="14"/>
        <v>0</v>
      </c>
      <c r="M79" s="8"/>
      <c r="N79" s="2" t="s">
        <v>217</v>
      </c>
      <c r="O79" s="2" t="s">
        <v>51</v>
      </c>
      <c r="P79" s="2" t="s">
        <v>51</v>
      </c>
      <c r="Q79" s="2" t="s">
        <v>134</v>
      </c>
      <c r="R79" s="2" t="s">
        <v>59</v>
      </c>
      <c r="S79" s="2" t="s">
        <v>59</v>
      </c>
      <c r="T79" s="2" t="s">
        <v>60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51</v>
      </c>
      <c r="AS79" s="2" t="s">
        <v>51</v>
      </c>
      <c r="AT79" s="3"/>
      <c r="AU79" s="2" t="s">
        <v>218</v>
      </c>
      <c r="AV79" s="3">
        <v>55</v>
      </c>
    </row>
    <row r="80" spans="1:48" ht="30" customHeight="1" x14ac:dyDescent="0.3">
      <c r="A80" s="8" t="s">
        <v>219</v>
      </c>
      <c r="B80" s="8" t="s">
        <v>214</v>
      </c>
      <c r="C80" s="8" t="s">
        <v>172</v>
      </c>
      <c r="D80" s="9">
        <v>1</v>
      </c>
      <c r="E80" s="11"/>
      <c r="F80" s="11">
        <f t="shared" si="10"/>
        <v>0</v>
      </c>
      <c r="G80" s="11"/>
      <c r="H80" s="11">
        <f t="shared" si="11"/>
        <v>0</v>
      </c>
      <c r="I80" s="11"/>
      <c r="J80" s="11">
        <f t="shared" si="12"/>
        <v>0</v>
      </c>
      <c r="K80" s="11">
        <f t="shared" si="13"/>
        <v>0</v>
      </c>
      <c r="L80" s="11">
        <f t="shared" si="14"/>
        <v>0</v>
      </c>
      <c r="M80" s="8"/>
      <c r="N80" s="2" t="s">
        <v>220</v>
      </c>
      <c r="O80" s="2" t="s">
        <v>51</v>
      </c>
      <c r="P80" s="2" t="s">
        <v>51</v>
      </c>
      <c r="Q80" s="2" t="s">
        <v>134</v>
      </c>
      <c r="R80" s="2" t="s">
        <v>59</v>
      </c>
      <c r="S80" s="2" t="s">
        <v>59</v>
      </c>
      <c r="T80" s="2" t="s">
        <v>60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51</v>
      </c>
      <c r="AS80" s="2" t="s">
        <v>51</v>
      </c>
      <c r="AT80" s="3"/>
      <c r="AU80" s="2" t="s">
        <v>221</v>
      </c>
      <c r="AV80" s="3">
        <v>56</v>
      </c>
    </row>
    <row r="81" spans="1:48" ht="30" customHeight="1" x14ac:dyDescent="0.3">
      <c r="A81" s="8" t="s">
        <v>222</v>
      </c>
      <c r="B81" s="8" t="s">
        <v>140</v>
      </c>
      <c r="C81" s="8" t="s">
        <v>172</v>
      </c>
      <c r="D81" s="9">
        <v>1</v>
      </c>
      <c r="E81" s="11"/>
      <c r="F81" s="11">
        <f t="shared" si="10"/>
        <v>0</v>
      </c>
      <c r="G81" s="11"/>
      <c r="H81" s="11">
        <f t="shared" si="11"/>
        <v>0</v>
      </c>
      <c r="I81" s="11"/>
      <c r="J81" s="11">
        <f t="shared" si="12"/>
        <v>0</v>
      </c>
      <c r="K81" s="11">
        <f t="shared" si="13"/>
        <v>0</v>
      </c>
      <c r="L81" s="11">
        <f t="shared" si="14"/>
        <v>0</v>
      </c>
      <c r="M81" s="8"/>
      <c r="N81" s="2" t="s">
        <v>223</v>
      </c>
      <c r="O81" s="2" t="s">
        <v>51</v>
      </c>
      <c r="P81" s="2" t="s">
        <v>51</v>
      </c>
      <c r="Q81" s="2" t="s">
        <v>134</v>
      </c>
      <c r="R81" s="2" t="s">
        <v>59</v>
      </c>
      <c r="S81" s="2" t="s">
        <v>59</v>
      </c>
      <c r="T81" s="2" t="s">
        <v>60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51</v>
      </c>
      <c r="AS81" s="2" t="s">
        <v>51</v>
      </c>
      <c r="AT81" s="3"/>
      <c r="AU81" s="2" t="s">
        <v>224</v>
      </c>
      <c r="AV81" s="3">
        <v>57</v>
      </c>
    </row>
    <row r="82" spans="1:48" ht="30" customHeight="1" x14ac:dyDescent="0.3">
      <c r="A82" s="8" t="s">
        <v>225</v>
      </c>
      <c r="B82" s="8" t="s">
        <v>171</v>
      </c>
      <c r="C82" s="8" t="s">
        <v>226</v>
      </c>
      <c r="D82" s="9">
        <v>16</v>
      </c>
      <c r="E82" s="11"/>
      <c r="F82" s="11">
        <f t="shared" si="10"/>
        <v>0</v>
      </c>
      <c r="G82" s="11"/>
      <c r="H82" s="11">
        <f t="shared" si="11"/>
        <v>0</v>
      </c>
      <c r="I82" s="11"/>
      <c r="J82" s="11">
        <f t="shared" si="12"/>
        <v>0</v>
      </c>
      <c r="K82" s="11">
        <f t="shared" si="13"/>
        <v>0</v>
      </c>
      <c r="L82" s="11">
        <f t="shared" si="14"/>
        <v>0</v>
      </c>
      <c r="M82" s="8"/>
      <c r="N82" s="2" t="s">
        <v>227</v>
      </c>
      <c r="O82" s="2" t="s">
        <v>51</v>
      </c>
      <c r="P82" s="2" t="s">
        <v>51</v>
      </c>
      <c r="Q82" s="2" t="s">
        <v>134</v>
      </c>
      <c r="R82" s="2" t="s">
        <v>60</v>
      </c>
      <c r="S82" s="2" t="s">
        <v>59</v>
      </c>
      <c r="T82" s="2" t="s">
        <v>59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51</v>
      </c>
      <c r="AS82" s="2" t="s">
        <v>51</v>
      </c>
      <c r="AT82" s="3"/>
      <c r="AU82" s="2" t="s">
        <v>228</v>
      </c>
      <c r="AV82" s="3">
        <v>58</v>
      </c>
    </row>
    <row r="83" spans="1:48" ht="30" customHeight="1" x14ac:dyDescent="0.3">
      <c r="A83" s="8" t="s">
        <v>229</v>
      </c>
      <c r="B83" s="8" t="s">
        <v>140</v>
      </c>
      <c r="C83" s="8" t="s">
        <v>226</v>
      </c>
      <c r="D83" s="9">
        <v>1</v>
      </c>
      <c r="E83" s="11"/>
      <c r="F83" s="11">
        <f t="shared" si="10"/>
        <v>0</v>
      </c>
      <c r="G83" s="11"/>
      <c r="H83" s="11">
        <f t="shared" si="11"/>
        <v>0</v>
      </c>
      <c r="I83" s="11"/>
      <c r="J83" s="11">
        <f t="shared" si="12"/>
        <v>0</v>
      </c>
      <c r="K83" s="11">
        <f t="shared" si="13"/>
        <v>0</v>
      </c>
      <c r="L83" s="11">
        <f t="shared" si="14"/>
        <v>0</v>
      </c>
      <c r="M83" s="8"/>
      <c r="N83" s="2" t="s">
        <v>230</v>
      </c>
      <c r="O83" s="2" t="s">
        <v>51</v>
      </c>
      <c r="P83" s="2" t="s">
        <v>51</v>
      </c>
      <c r="Q83" s="2" t="s">
        <v>134</v>
      </c>
      <c r="R83" s="2" t="s">
        <v>60</v>
      </c>
      <c r="S83" s="2" t="s">
        <v>59</v>
      </c>
      <c r="T83" s="2" t="s">
        <v>59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51</v>
      </c>
      <c r="AS83" s="2" t="s">
        <v>51</v>
      </c>
      <c r="AT83" s="3"/>
      <c r="AU83" s="2" t="s">
        <v>231</v>
      </c>
      <c r="AV83" s="3">
        <v>60</v>
      </c>
    </row>
    <row r="84" spans="1:48" ht="30" customHeight="1" x14ac:dyDescent="0.3">
      <c r="A84" s="8" t="s">
        <v>229</v>
      </c>
      <c r="B84" s="8" t="s">
        <v>171</v>
      </c>
      <c r="C84" s="8" t="s">
        <v>226</v>
      </c>
      <c r="D84" s="9">
        <v>1</v>
      </c>
      <c r="E84" s="11"/>
      <c r="F84" s="11">
        <f t="shared" si="10"/>
        <v>0</v>
      </c>
      <c r="G84" s="11"/>
      <c r="H84" s="11">
        <f t="shared" si="11"/>
        <v>0</v>
      </c>
      <c r="I84" s="11"/>
      <c r="J84" s="11">
        <f t="shared" si="12"/>
        <v>0</v>
      </c>
      <c r="K84" s="11">
        <f t="shared" si="13"/>
        <v>0</v>
      </c>
      <c r="L84" s="11">
        <f t="shared" si="14"/>
        <v>0</v>
      </c>
      <c r="M84" s="8"/>
      <c r="N84" s="2" t="s">
        <v>232</v>
      </c>
      <c r="O84" s="2" t="s">
        <v>51</v>
      </c>
      <c r="P84" s="2" t="s">
        <v>51</v>
      </c>
      <c r="Q84" s="2" t="s">
        <v>134</v>
      </c>
      <c r="R84" s="2" t="s">
        <v>60</v>
      </c>
      <c r="S84" s="2" t="s">
        <v>59</v>
      </c>
      <c r="T84" s="2" t="s">
        <v>59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51</v>
      </c>
      <c r="AS84" s="2" t="s">
        <v>51</v>
      </c>
      <c r="AT84" s="3"/>
      <c r="AU84" s="2" t="s">
        <v>233</v>
      </c>
      <c r="AV84" s="3">
        <v>61</v>
      </c>
    </row>
    <row r="85" spans="1:48" ht="30" customHeight="1" x14ac:dyDescent="0.3">
      <c r="A85" s="8" t="s">
        <v>234</v>
      </c>
      <c r="B85" s="8" t="s">
        <v>171</v>
      </c>
      <c r="C85" s="8" t="s">
        <v>226</v>
      </c>
      <c r="D85" s="9">
        <v>1</v>
      </c>
      <c r="E85" s="11"/>
      <c r="F85" s="11">
        <f t="shared" si="10"/>
        <v>0</v>
      </c>
      <c r="G85" s="11"/>
      <c r="H85" s="11">
        <f t="shared" si="11"/>
        <v>0</v>
      </c>
      <c r="I85" s="11"/>
      <c r="J85" s="11">
        <f t="shared" si="12"/>
        <v>0</v>
      </c>
      <c r="K85" s="11">
        <f t="shared" si="13"/>
        <v>0</v>
      </c>
      <c r="L85" s="11">
        <f t="shared" si="14"/>
        <v>0</v>
      </c>
      <c r="M85" s="8"/>
      <c r="N85" s="2" t="s">
        <v>235</v>
      </c>
      <c r="O85" s="2" t="s">
        <v>51</v>
      </c>
      <c r="P85" s="2" t="s">
        <v>51</v>
      </c>
      <c r="Q85" s="2" t="s">
        <v>134</v>
      </c>
      <c r="R85" s="2" t="s">
        <v>60</v>
      </c>
      <c r="S85" s="2" t="s">
        <v>59</v>
      </c>
      <c r="T85" s="2" t="s">
        <v>59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51</v>
      </c>
      <c r="AS85" s="2" t="s">
        <v>51</v>
      </c>
      <c r="AT85" s="3"/>
      <c r="AU85" s="2" t="s">
        <v>236</v>
      </c>
      <c r="AV85" s="3">
        <v>62</v>
      </c>
    </row>
    <row r="86" spans="1:48" ht="30" customHeight="1" x14ac:dyDescent="0.3">
      <c r="A86" s="8" t="s">
        <v>89</v>
      </c>
      <c r="B86" s="8" t="s">
        <v>90</v>
      </c>
      <c r="C86" s="8" t="s">
        <v>91</v>
      </c>
      <c r="D86" s="9">
        <v>1</v>
      </c>
      <c r="E86" s="11"/>
      <c r="F86" s="11">
        <f t="shared" si="10"/>
        <v>0</v>
      </c>
      <c r="G86" s="11"/>
      <c r="H86" s="11">
        <f t="shared" si="11"/>
        <v>0</v>
      </c>
      <c r="I86" s="11"/>
      <c r="J86" s="11">
        <f t="shared" si="12"/>
        <v>0</v>
      </c>
      <c r="K86" s="11">
        <f t="shared" si="13"/>
        <v>0</v>
      </c>
      <c r="L86" s="11">
        <f t="shared" si="14"/>
        <v>0</v>
      </c>
      <c r="M86" s="8"/>
      <c r="N86" s="2" t="s">
        <v>92</v>
      </c>
      <c r="O86" s="2" t="s">
        <v>51</v>
      </c>
      <c r="P86" s="2" t="s">
        <v>51</v>
      </c>
      <c r="Q86" s="2" t="s">
        <v>134</v>
      </c>
      <c r="R86" s="2" t="s">
        <v>59</v>
      </c>
      <c r="S86" s="2" t="s">
        <v>59</v>
      </c>
      <c r="T86" s="2" t="s">
        <v>60</v>
      </c>
      <c r="U86" s="3"/>
      <c r="V86" s="3"/>
      <c r="W86" s="3"/>
      <c r="X86" s="3"/>
      <c r="Y86" s="3">
        <v>2</v>
      </c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51</v>
      </c>
      <c r="AS86" s="2" t="s">
        <v>51</v>
      </c>
      <c r="AT86" s="3"/>
      <c r="AU86" s="2" t="s">
        <v>237</v>
      </c>
      <c r="AV86" s="3">
        <v>63</v>
      </c>
    </row>
    <row r="87" spans="1:48" ht="30" customHeight="1" x14ac:dyDescent="0.3">
      <c r="A87" s="8" t="s">
        <v>238</v>
      </c>
      <c r="B87" s="8" t="s">
        <v>90</v>
      </c>
      <c r="C87" s="8" t="s">
        <v>91</v>
      </c>
      <c r="D87" s="9">
        <v>2</v>
      </c>
      <c r="E87" s="11"/>
      <c r="F87" s="11">
        <f t="shared" si="10"/>
        <v>0</v>
      </c>
      <c r="G87" s="11"/>
      <c r="H87" s="11">
        <f t="shared" si="11"/>
        <v>0</v>
      </c>
      <c r="I87" s="11"/>
      <c r="J87" s="11">
        <f t="shared" si="12"/>
        <v>0</v>
      </c>
      <c r="K87" s="11">
        <f t="shared" si="13"/>
        <v>0</v>
      </c>
      <c r="L87" s="11">
        <f t="shared" si="14"/>
        <v>0</v>
      </c>
      <c r="M87" s="8"/>
      <c r="N87" s="2" t="s">
        <v>239</v>
      </c>
      <c r="O87" s="2" t="s">
        <v>51</v>
      </c>
      <c r="P87" s="2" t="s">
        <v>51</v>
      </c>
      <c r="Q87" s="2" t="s">
        <v>134</v>
      </c>
      <c r="R87" s="2" t="s">
        <v>59</v>
      </c>
      <c r="S87" s="2" t="s">
        <v>59</v>
      </c>
      <c r="T87" s="2" t="s">
        <v>60</v>
      </c>
      <c r="U87" s="3"/>
      <c r="V87" s="3"/>
      <c r="W87" s="3"/>
      <c r="X87" s="3"/>
      <c r="Y87" s="3">
        <v>2</v>
      </c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51</v>
      </c>
      <c r="AS87" s="2" t="s">
        <v>51</v>
      </c>
      <c r="AT87" s="3"/>
      <c r="AU87" s="2" t="s">
        <v>240</v>
      </c>
      <c r="AV87" s="3">
        <v>64</v>
      </c>
    </row>
    <row r="88" spans="1:48" ht="30" customHeight="1" x14ac:dyDescent="0.3">
      <c r="A88" s="8" t="s">
        <v>97</v>
      </c>
      <c r="B88" s="8" t="s">
        <v>98</v>
      </c>
      <c r="C88" s="8" t="s">
        <v>99</v>
      </c>
      <c r="D88" s="9">
        <v>1</v>
      </c>
      <c r="E88" s="11"/>
      <c r="F88" s="11">
        <f t="shared" si="10"/>
        <v>0</v>
      </c>
      <c r="G88" s="11"/>
      <c r="H88" s="11">
        <f t="shared" si="11"/>
        <v>0</v>
      </c>
      <c r="I88" s="11"/>
      <c r="J88" s="11">
        <f t="shared" si="12"/>
        <v>0</v>
      </c>
      <c r="K88" s="11">
        <f t="shared" si="13"/>
        <v>0</v>
      </c>
      <c r="L88" s="11">
        <f t="shared" si="14"/>
        <v>0</v>
      </c>
      <c r="M88" s="8"/>
      <c r="N88" s="2" t="s">
        <v>241</v>
      </c>
      <c r="O88" s="2" t="s">
        <v>51</v>
      </c>
      <c r="P88" s="2" t="s">
        <v>51</v>
      </c>
      <c r="Q88" s="2" t="s">
        <v>134</v>
      </c>
      <c r="R88" s="2" t="s">
        <v>59</v>
      </c>
      <c r="S88" s="2" t="s">
        <v>59</v>
      </c>
      <c r="T88" s="2" t="s">
        <v>59</v>
      </c>
      <c r="U88" s="3">
        <v>1</v>
      </c>
      <c r="V88" s="3">
        <v>0</v>
      </c>
      <c r="W88" s="3">
        <v>0.02</v>
      </c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51</v>
      </c>
      <c r="AS88" s="2" t="s">
        <v>51</v>
      </c>
      <c r="AT88" s="3"/>
      <c r="AU88" s="2" t="s">
        <v>242</v>
      </c>
      <c r="AV88" s="3">
        <v>215</v>
      </c>
    </row>
    <row r="89" spans="1:48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8" t="s">
        <v>102</v>
      </c>
      <c r="B99" s="9"/>
      <c r="C99" s="9"/>
      <c r="D99" s="9"/>
      <c r="E99" s="9"/>
      <c r="F99" s="11">
        <f>SUM(F53:F98)</f>
        <v>0</v>
      </c>
      <c r="G99" s="9"/>
      <c r="H99" s="11">
        <f>SUM(H53:H98)</f>
        <v>0</v>
      </c>
      <c r="I99" s="9"/>
      <c r="J99" s="11">
        <f>SUM(J53:J98)</f>
        <v>0</v>
      </c>
      <c r="K99" s="9"/>
      <c r="L99" s="11">
        <f>SUM(L53:L98)</f>
        <v>0</v>
      </c>
      <c r="M99" s="9"/>
      <c r="N99" t="s">
        <v>103</v>
      </c>
    </row>
    <row r="100" spans="1:48" ht="30" customHeight="1" x14ac:dyDescent="0.3">
      <c r="A100" s="8" t="s">
        <v>414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3"/>
      <c r="O100" s="3"/>
      <c r="P100" s="3"/>
      <c r="Q100" s="2" t="s">
        <v>243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 x14ac:dyDescent="0.3">
      <c r="A101" s="8" t="s">
        <v>244</v>
      </c>
      <c r="B101" s="8" t="s">
        <v>245</v>
      </c>
      <c r="C101" s="8" t="s">
        <v>137</v>
      </c>
      <c r="D101" s="9">
        <v>34</v>
      </c>
      <c r="E101" s="11"/>
      <c r="F101" s="11">
        <f t="shared" ref="F101:F143" si="15">TRUNC(E101*D101, 0)</f>
        <v>0</v>
      </c>
      <c r="G101" s="11"/>
      <c r="H101" s="11">
        <f t="shared" ref="H101:H143" si="16">TRUNC(G101*D101, 0)</f>
        <v>0</v>
      </c>
      <c r="I101" s="11"/>
      <c r="J101" s="11">
        <f t="shared" ref="J101:J143" si="17">TRUNC(I101*D101, 0)</f>
        <v>0</v>
      </c>
      <c r="K101" s="11">
        <f t="shared" ref="K101:K143" si="18">TRUNC(E101+G101+I101, 0)</f>
        <v>0</v>
      </c>
      <c r="L101" s="11">
        <f t="shared" ref="L101:L143" si="19">TRUNC(F101+H101+J101, 0)</f>
        <v>0</v>
      </c>
      <c r="M101" s="8"/>
      <c r="N101" s="2" t="s">
        <v>246</v>
      </c>
      <c r="O101" s="2" t="s">
        <v>51</v>
      </c>
      <c r="P101" s="2" t="s">
        <v>51</v>
      </c>
      <c r="Q101" s="2" t="s">
        <v>243</v>
      </c>
      <c r="R101" s="2" t="s">
        <v>59</v>
      </c>
      <c r="S101" s="2" t="s">
        <v>59</v>
      </c>
      <c r="T101" s="2" t="s">
        <v>60</v>
      </c>
      <c r="U101" s="3"/>
      <c r="V101" s="3"/>
      <c r="W101" s="3"/>
      <c r="X101" s="3">
        <v>1</v>
      </c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51</v>
      </c>
      <c r="AS101" s="2" t="s">
        <v>51</v>
      </c>
      <c r="AT101" s="3"/>
      <c r="AU101" s="2" t="s">
        <v>247</v>
      </c>
      <c r="AV101" s="3">
        <v>66</v>
      </c>
    </row>
    <row r="102" spans="1:48" ht="30" customHeight="1" x14ac:dyDescent="0.3">
      <c r="A102" s="8" t="s">
        <v>248</v>
      </c>
      <c r="B102" s="8" t="s">
        <v>245</v>
      </c>
      <c r="C102" s="8" t="s">
        <v>137</v>
      </c>
      <c r="D102" s="9">
        <v>1</v>
      </c>
      <c r="E102" s="11"/>
      <c r="F102" s="11">
        <f t="shared" si="15"/>
        <v>0</v>
      </c>
      <c r="G102" s="11"/>
      <c r="H102" s="11">
        <f t="shared" si="16"/>
        <v>0</v>
      </c>
      <c r="I102" s="11"/>
      <c r="J102" s="11">
        <f t="shared" si="17"/>
        <v>0</v>
      </c>
      <c r="K102" s="11">
        <f t="shared" si="18"/>
        <v>0</v>
      </c>
      <c r="L102" s="11">
        <f t="shared" si="19"/>
        <v>0</v>
      </c>
      <c r="M102" s="8"/>
      <c r="N102" s="2" t="s">
        <v>249</v>
      </c>
      <c r="O102" s="2" t="s">
        <v>51</v>
      </c>
      <c r="P102" s="2" t="s">
        <v>51</v>
      </c>
      <c r="Q102" s="2" t="s">
        <v>243</v>
      </c>
      <c r="R102" s="2" t="s">
        <v>59</v>
      </c>
      <c r="S102" s="2" t="s">
        <v>59</v>
      </c>
      <c r="T102" s="2" t="s">
        <v>60</v>
      </c>
      <c r="U102" s="3"/>
      <c r="V102" s="3"/>
      <c r="W102" s="3"/>
      <c r="X102" s="3">
        <v>1</v>
      </c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51</v>
      </c>
      <c r="AS102" s="2" t="s">
        <v>51</v>
      </c>
      <c r="AT102" s="3"/>
      <c r="AU102" s="2" t="s">
        <v>250</v>
      </c>
      <c r="AV102" s="3">
        <v>67</v>
      </c>
    </row>
    <row r="103" spans="1:48" ht="30" customHeight="1" x14ac:dyDescent="0.3">
      <c r="A103" s="8" t="s">
        <v>248</v>
      </c>
      <c r="B103" s="8" t="s">
        <v>251</v>
      </c>
      <c r="C103" s="8" t="s">
        <v>137</v>
      </c>
      <c r="D103" s="9">
        <v>37</v>
      </c>
      <c r="E103" s="11"/>
      <c r="F103" s="11">
        <f t="shared" si="15"/>
        <v>0</v>
      </c>
      <c r="G103" s="11"/>
      <c r="H103" s="11">
        <f t="shared" si="16"/>
        <v>0</v>
      </c>
      <c r="I103" s="11"/>
      <c r="J103" s="11">
        <f t="shared" si="17"/>
        <v>0</v>
      </c>
      <c r="K103" s="11">
        <f t="shared" si="18"/>
        <v>0</v>
      </c>
      <c r="L103" s="11">
        <f t="shared" si="19"/>
        <v>0</v>
      </c>
      <c r="M103" s="8"/>
      <c r="N103" s="2" t="s">
        <v>252</v>
      </c>
      <c r="O103" s="2" t="s">
        <v>51</v>
      </c>
      <c r="P103" s="2" t="s">
        <v>51</v>
      </c>
      <c r="Q103" s="2" t="s">
        <v>243</v>
      </c>
      <c r="R103" s="2" t="s">
        <v>59</v>
      </c>
      <c r="S103" s="2" t="s">
        <v>59</v>
      </c>
      <c r="T103" s="2" t="s">
        <v>60</v>
      </c>
      <c r="U103" s="3"/>
      <c r="V103" s="3"/>
      <c r="W103" s="3"/>
      <c r="X103" s="3">
        <v>1</v>
      </c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51</v>
      </c>
      <c r="AS103" s="2" t="s">
        <v>51</v>
      </c>
      <c r="AT103" s="3"/>
      <c r="AU103" s="2" t="s">
        <v>253</v>
      </c>
      <c r="AV103" s="3">
        <v>68</v>
      </c>
    </row>
    <row r="104" spans="1:48" ht="30" customHeight="1" x14ac:dyDescent="0.3">
      <c r="A104" s="8" t="s">
        <v>248</v>
      </c>
      <c r="B104" s="8" t="s">
        <v>254</v>
      </c>
      <c r="C104" s="8" t="s">
        <v>137</v>
      </c>
      <c r="D104" s="9">
        <v>19</v>
      </c>
      <c r="E104" s="11"/>
      <c r="F104" s="11">
        <f t="shared" si="15"/>
        <v>0</v>
      </c>
      <c r="G104" s="11"/>
      <c r="H104" s="11">
        <f t="shared" si="16"/>
        <v>0</v>
      </c>
      <c r="I104" s="11"/>
      <c r="J104" s="11">
        <f t="shared" si="17"/>
        <v>0</v>
      </c>
      <c r="K104" s="11">
        <f t="shared" si="18"/>
        <v>0</v>
      </c>
      <c r="L104" s="11">
        <f t="shared" si="19"/>
        <v>0</v>
      </c>
      <c r="M104" s="8"/>
      <c r="N104" s="2" t="s">
        <v>255</v>
      </c>
      <c r="O104" s="2" t="s">
        <v>51</v>
      </c>
      <c r="P104" s="2" t="s">
        <v>51</v>
      </c>
      <c r="Q104" s="2" t="s">
        <v>243</v>
      </c>
      <c r="R104" s="2" t="s">
        <v>59</v>
      </c>
      <c r="S104" s="2" t="s">
        <v>59</v>
      </c>
      <c r="T104" s="2" t="s">
        <v>60</v>
      </c>
      <c r="U104" s="3"/>
      <c r="V104" s="3"/>
      <c r="W104" s="3"/>
      <c r="X104" s="3">
        <v>1</v>
      </c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51</v>
      </c>
      <c r="AS104" s="2" t="s">
        <v>51</v>
      </c>
      <c r="AT104" s="3"/>
      <c r="AU104" s="2" t="s">
        <v>256</v>
      </c>
      <c r="AV104" s="3">
        <v>69</v>
      </c>
    </row>
    <row r="105" spans="1:48" ht="30" customHeight="1" x14ac:dyDescent="0.3">
      <c r="A105" s="8" t="s">
        <v>257</v>
      </c>
      <c r="B105" s="8" t="s">
        <v>245</v>
      </c>
      <c r="C105" s="8" t="s">
        <v>137</v>
      </c>
      <c r="D105" s="9">
        <v>2</v>
      </c>
      <c r="E105" s="11"/>
      <c r="F105" s="11">
        <f t="shared" si="15"/>
        <v>0</v>
      </c>
      <c r="G105" s="11"/>
      <c r="H105" s="11">
        <f t="shared" si="16"/>
        <v>0</v>
      </c>
      <c r="I105" s="11"/>
      <c r="J105" s="11">
        <f t="shared" si="17"/>
        <v>0</v>
      </c>
      <c r="K105" s="11">
        <f t="shared" si="18"/>
        <v>0</v>
      </c>
      <c r="L105" s="11">
        <f t="shared" si="19"/>
        <v>0</v>
      </c>
      <c r="M105" s="8"/>
      <c r="N105" s="2" t="s">
        <v>258</v>
      </c>
      <c r="O105" s="2" t="s">
        <v>51</v>
      </c>
      <c r="P105" s="2" t="s">
        <v>51</v>
      </c>
      <c r="Q105" s="2" t="s">
        <v>243</v>
      </c>
      <c r="R105" s="2" t="s">
        <v>59</v>
      </c>
      <c r="S105" s="2" t="s">
        <v>59</v>
      </c>
      <c r="T105" s="2" t="s">
        <v>60</v>
      </c>
      <c r="U105" s="3"/>
      <c r="V105" s="3"/>
      <c r="W105" s="3"/>
      <c r="X105" s="3">
        <v>1</v>
      </c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51</v>
      </c>
      <c r="AS105" s="2" t="s">
        <v>51</v>
      </c>
      <c r="AT105" s="3"/>
      <c r="AU105" s="2" t="s">
        <v>259</v>
      </c>
      <c r="AV105" s="3">
        <v>207</v>
      </c>
    </row>
    <row r="106" spans="1:48" ht="30" customHeight="1" x14ac:dyDescent="0.3">
      <c r="A106" s="8" t="s">
        <v>257</v>
      </c>
      <c r="B106" s="8" t="s">
        <v>254</v>
      </c>
      <c r="C106" s="8" t="s">
        <v>137</v>
      </c>
      <c r="D106" s="9">
        <v>6</v>
      </c>
      <c r="E106" s="11"/>
      <c r="F106" s="11">
        <f t="shared" si="15"/>
        <v>0</v>
      </c>
      <c r="G106" s="11"/>
      <c r="H106" s="11">
        <f t="shared" si="16"/>
        <v>0</v>
      </c>
      <c r="I106" s="11"/>
      <c r="J106" s="11">
        <f t="shared" si="17"/>
        <v>0</v>
      </c>
      <c r="K106" s="11">
        <f t="shared" si="18"/>
        <v>0</v>
      </c>
      <c r="L106" s="11">
        <f t="shared" si="19"/>
        <v>0</v>
      </c>
      <c r="M106" s="8"/>
      <c r="N106" s="2" t="s">
        <v>260</v>
      </c>
      <c r="O106" s="2" t="s">
        <v>51</v>
      </c>
      <c r="P106" s="2" t="s">
        <v>51</v>
      </c>
      <c r="Q106" s="2" t="s">
        <v>243</v>
      </c>
      <c r="R106" s="2" t="s">
        <v>59</v>
      </c>
      <c r="S106" s="2" t="s">
        <v>59</v>
      </c>
      <c r="T106" s="2" t="s">
        <v>60</v>
      </c>
      <c r="U106" s="3"/>
      <c r="V106" s="3"/>
      <c r="W106" s="3"/>
      <c r="X106" s="3">
        <v>1</v>
      </c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51</v>
      </c>
      <c r="AS106" s="2" t="s">
        <v>51</v>
      </c>
      <c r="AT106" s="3"/>
      <c r="AU106" s="2" t="s">
        <v>261</v>
      </c>
      <c r="AV106" s="3">
        <v>208</v>
      </c>
    </row>
    <row r="107" spans="1:48" ht="30" customHeight="1" x14ac:dyDescent="0.3">
      <c r="A107" s="8" t="s">
        <v>150</v>
      </c>
      <c r="B107" s="8" t="s">
        <v>151</v>
      </c>
      <c r="C107" s="8" t="s">
        <v>99</v>
      </c>
      <c r="D107" s="9">
        <v>1</v>
      </c>
      <c r="E107" s="11"/>
      <c r="F107" s="11">
        <f t="shared" si="15"/>
        <v>0</v>
      </c>
      <c r="G107" s="11"/>
      <c r="H107" s="11">
        <f t="shared" si="16"/>
        <v>0</v>
      </c>
      <c r="I107" s="11"/>
      <c r="J107" s="11">
        <f t="shared" si="17"/>
        <v>0</v>
      </c>
      <c r="K107" s="11">
        <f t="shared" si="18"/>
        <v>0</v>
      </c>
      <c r="L107" s="11">
        <f t="shared" si="19"/>
        <v>0</v>
      </c>
      <c r="M107" s="8"/>
      <c r="N107" s="2" t="s">
        <v>100</v>
      </c>
      <c r="O107" s="2" t="s">
        <v>51</v>
      </c>
      <c r="P107" s="2" t="s">
        <v>51</v>
      </c>
      <c r="Q107" s="2" t="s">
        <v>243</v>
      </c>
      <c r="R107" s="2" t="s">
        <v>59</v>
      </c>
      <c r="S107" s="2" t="s">
        <v>59</v>
      </c>
      <c r="T107" s="2" t="s">
        <v>59</v>
      </c>
      <c r="U107" s="3">
        <v>0</v>
      </c>
      <c r="V107" s="3">
        <v>0</v>
      </c>
      <c r="W107" s="3">
        <v>0.03</v>
      </c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51</v>
      </c>
      <c r="AS107" s="2" t="s">
        <v>51</v>
      </c>
      <c r="AT107" s="3"/>
      <c r="AU107" s="2" t="s">
        <v>262</v>
      </c>
      <c r="AV107" s="3">
        <v>216</v>
      </c>
    </row>
    <row r="108" spans="1:48" ht="30" customHeight="1" x14ac:dyDescent="0.3">
      <c r="A108" s="8" t="s">
        <v>263</v>
      </c>
      <c r="B108" s="8" t="s">
        <v>245</v>
      </c>
      <c r="C108" s="8" t="s">
        <v>172</v>
      </c>
      <c r="D108" s="9">
        <v>5</v>
      </c>
      <c r="E108" s="11"/>
      <c r="F108" s="11">
        <f t="shared" si="15"/>
        <v>0</v>
      </c>
      <c r="G108" s="11"/>
      <c r="H108" s="11">
        <f t="shared" si="16"/>
        <v>0</v>
      </c>
      <c r="I108" s="11"/>
      <c r="J108" s="11">
        <f t="shared" si="17"/>
        <v>0</v>
      </c>
      <c r="K108" s="11">
        <f t="shared" si="18"/>
        <v>0</v>
      </c>
      <c r="L108" s="11">
        <f t="shared" si="19"/>
        <v>0</v>
      </c>
      <c r="M108" s="8"/>
      <c r="N108" s="2" t="s">
        <v>264</v>
      </c>
      <c r="O108" s="2" t="s">
        <v>51</v>
      </c>
      <c r="P108" s="2" t="s">
        <v>51</v>
      </c>
      <c r="Q108" s="2" t="s">
        <v>243</v>
      </c>
      <c r="R108" s="2" t="s">
        <v>59</v>
      </c>
      <c r="S108" s="2" t="s">
        <v>59</v>
      </c>
      <c r="T108" s="2" t="s">
        <v>60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51</v>
      </c>
      <c r="AS108" s="2" t="s">
        <v>51</v>
      </c>
      <c r="AT108" s="3"/>
      <c r="AU108" s="2" t="s">
        <v>265</v>
      </c>
      <c r="AV108" s="3">
        <v>71</v>
      </c>
    </row>
    <row r="109" spans="1:48" ht="30" customHeight="1" x14ac:dyDescent="0.3">
      <c r="A109" s="8" t="s">
        <v>266</v>
      </c>
      <c r="B109" s="8" t="s">
        <v>245</v>
      </c>
      <c r="C109" s="8" t="s">
        <v>172</v>
      </c>
      <c r="D109" s="9">
        <v>1</v>
      </c>
      <c r="E109" s="11"/>
      <c r="F109" s="11">
        <f t="shared" si="15"/>
        <v>0</v>
      </c>
      <c r="G109" s="11"/>
      <c r="H109" s="11">
        <f t="shared" si="16"/>
        <v>0</v>
      </c>
      <c r="I109" s="11"/>
      <c r="J109" s="11">
        <f t="shared" si="17"/>
        <v>0</v>
      </c>
      <c r="K109" s="11">
        <f t="shared" si="18"/>
        <v>0</v>
      </c>
      <c r="L109" s="11">
        <f t="shared" si="19"/>
        <v>0</v>
      </c>
      <c r="M109" s="8"/>
      <c r="N109" s="2" t="s">
        <v>267</v>
      </c>
      <c r="O109" s="2" t="s">
        <v>51</v>
      </c>
      <c r="P109" s="2" t="s">
        <v>51</v>
      </c>
      <c r="Q109" s="2" t="s">
        <v>243</v>
      </c>
      <c r="R109" s="2" t="s">
        <v>59</v>
      </c>
      <c r="S109" s="2" t="s">
        <v>59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51</v>
      </c>
      <c r="AS109" s="2" t="s">
        <v>51</v>
      </c>
      <c r="AT109" s="3"/>
      <c r="AU109" s="2" t="s">
        <v>268</v>
      </c>
      <c r="AV109" s="3">
        <v>72</v>
      </c>
    </row>
    <row r="110" spans="1:48" ht="30" customHeight="1" x14ac:dyDescent="0.3">
      <c r="A110" s="8" t="s">
        <v>269</v>
      </c>
      <c r="B110" s="8" t="s">
        <v>245</v>
      </c>
      <c r="C110" s="8" t="s">
        <v>172</v>
      </c>
      <c r="D110" s="9">
        <v>3</v>
      </c>
      <c r="E110" s="11"/>
      <c r="F110" s="11">
        <f t="shared" si="15"/>
        <v>0</v>
      </c>
      <c r="G110" s="11"/>
      <c r="H110" s="11">
        <f t="shared" si="16"/>
        <v>0</v>
      </c>
      <c r="I110" s="11"/>
      <c r="J110" s="11">
        <f t="shared" si="17"/>
        <v>0</v>
      </c>
      <c r="K110" s="11">
        <f t="shared" si="18"/>
        <v>0</v>
      </c>
      <c r="L110" s="11">
        <f t="shared" si="19"/>
        <v>0</v>
      </c>
      <c r="M110" s="8"/>
      <c r="N110" s="2" t="s">
        <v>270</v>
      </c>
      <c r="O110" s="2" t="s">
        <v>51</v>
      </c>
      <c r="P110" s="2" t="s">
        <v>51</v>
      </c>
      <c r="Q110" s="2" t="s">
        <v>243</v>
      </c>
      <c r="R110" s="2" t="s">
        <v>59</v>
      </c>
      <c r="S110" s="2" t="s">
        <v>59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51</v>
      </c>
      <c r="AS110" s="2" t="s">
        <v>51</v>
      </c>
      <c r="AT110" s="3"/>
      <c r="AU110" s="2" t="s">
        <v>271</v>
      </c>
      <c r="AV110" s="3">
        <v>75</v>
      </c>
    </row>
    <row r="111" spans="1:48" ht="30" customHeight="1" x14ac:dyDescent="0.3">
      <c r="A111" s="8" t="s">
        <v>272</v>
      </c>
      <c r="B111" s="8" t="s">
        <v>245</v>
      </c>
      <c r="C111" s="8" t="s">
        <v>172</v>
      </c>
      <c r="D111" s="9">
        <v>4</v>
      </c>
      <c r="E111" s="11"/>
      <c r="F111" s="11">
        <f t="shared" si="15"/>
        <v>0</v>
      </c>
      <c r="G111" s="11"/>
      <c r="H111" s="11">
        <f t="shared" si="16"/>
        <v>0</v>
      </c>
      <c r="I111" s="11"/>
      <c r="J111" s="11">
        <f t="shared" si="17"/>
        <v>0</v>
      </c>
      <c r="K111" s="11">
        <f t="shared" si="18"/>
        <v>0</v>
      </c>
      <c r="L111" s="11">
        <f t="shared" si="19"/>
        <v>0</v>
      </c>
      <c r="M111" s="8"/>
      <c r="N111" s="2" t="s">
        <v>273</v>
      </c>
      <c r="O111" s="2" t="s">
        <v>51</v>
      </c>
      <c r="P111" s="2" t="s">
        <v>51</v>
      </c>
      <c r="Q111" s="2" t="s">
        <v>243</v>
      </c>
      <c r="R111" s="2" t="s">
        <v>59</v>
      </c>
      <c r="S111" s="2" t="s">
        <v>59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51</v>
      </c>
      <c r="AS111" s="2" t="s">
        <v>51</v>
      </c>
      <c r="AT111" s="3"/>
      <c r="AU111" s="2" t="s">
        <v>274</v>
      </c>
      <c r="AV111" s="3">
        <v>73</v>
      </c>
    </row>
    <row r="112" spans="1:48" ht="30" customHeight="1" x14ac:dyDescent="0.3">
      <c r="A112" s="8" t="s">
        <v>275</v>
      </c>
      <c r="B112" s="8" t="s">
        <v>245</v>
      </c>
      <c r="C112" s="8" t="s">
        <v>172</v>
      </c>
      <c r="D112" s="9">
        <v>2</v>
      </c>
      <c r="E112" s="11"/>
      <c r="F112" s="11">
        <f t="shared" si="15"/>
        <v>0</v>
      </c>
      <c r="G112" s="11"/>
      <c r="H112" s="11">
        <f t="shared" si="16"/>
        <v>0</v>
      </c>
      <c r="I112" s="11"/>
      <c r="J112" s="11">
        <f t="shared" si="17"/>
        <v>0</v>
      </c>
      <c r="K112" s="11">
        <f t="shared" si="18"/>
        <v>0</v>
      </c>
      <c r="L112" s="11">
        <f t="shared" si="19"/>
        <v>0</v>
      </c>
      <c r="M112" s="8"/>
      <c r="N112" s="2" t="s">
        <v>276</v>
      </c>
      <c r="O112" s="2" t="s">
        <v>51</v>
      </c>
      <c r="P112" s="2" t="s">
        <v>51</v>
      </c>
      <c r="Q112" s="2" t="s">
        <v>243</v>
      </c>
      <c r="R112" s="2" t="s">
        <v>59</v>
      </c>
      <c r="S112" s="2" t="s">
        <v>59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51</v>
      </c>
      <c r="AS112" s="2" t="s">
        <v>51</v>
      </c>
      <c r="AT112" s="3"/>
      <c r="AU112" s="2" t="s">
        <v>277</v>
      </c>
      <c r="AV112" s="3">
        <v>74</v>
      </c>
    </row>
    <row r="113" spans="1:48" ht="30" customHeight="1" x14ac:dyDescent="0.3">
      <c r="A113" s="8" t="s">
        <v>278</v>
      </c>
      <c r="B113" s="8" t="s">
        <v>245</v>
      </c>
      <c r="C113" s="8" t="s">
        <v>172</v>
      </c>
      <c r="D113" s="9">
        <v>2</v>
      </c>
      <c r="E113" s="11"/>
      <c r="F113" s="11">
        <f t="shared" si="15"/>
        <v>0</v>
      </c>
      <c r="G113" s="11"/>
      <c r="H113" s="11">
        <f t="shared" si="16"/>
        <v>0</v>
      </c>
      <c r="I113" s="11"/>
      <c r="J113" s="11">
        <f t="shared" si="17"/>
        <v>0</v>
      </c>
      <c r="K113" s="11">
        <f t="shared" si="18"/>
        <v>0</v>
      </c>
      <c r="L113" s="11">
        <f t="shared" si="19"/>
        <v>0</v>
      </c>
      <c r="M113" s="8"/>
      <c r="N113" s="2" t="s">
        <v>279</v>
      </c>
      <c r="O113" s="2" t="s">
        <v>51</v>
      </c>
      <c r="P113" s="2" t="s">
        <v>51</v>
      </c>
      <c r="Q113" s="2" t="s">
        <v>243</v>
      </c>
      <c r="R113" s="2" t="s">
        <v>59</v>
      </c>
      <c r="S113" s="2" t="s">
        <v>59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51</v>
      </c>
      <c r="AS113" s="2" t="s">
        <v>51</v>
      </c>
      <c r="AT113" s="3"/>
      <c r="AU113" s="2" t="s">
        <v>280</v>
      </c>
      <c r="AV113" s="3">
        <v>76</v>
      </c>
    </row>
    <row r="114" spans="1:48" ht="30" customHeight="1" x14ac:dyDescent="0.3">
      <c r="A114" s="8" t="s">
        <v>278</v>
      </c>
      <c r="B114" s="8" t="s">
        <v>254</v>
      </c>
      <c r="C114" s="8" t="s">
        <v>172</v>
      </c>
      <c r="D114" s="9">
        <v>7</v>
      </c>
      <c r="E114" s="11"/>
      <c r="F114" s="11">
        <f t="shared" si="15"/>
        <v>0</v>
      </c>
      <c r="G114" s="11"/>
      <c r="H114" s="11">
        <f t="shared" si="16"/>
        <v>0</v>
      </c>
      <c r="I114" s="11"/>
      <c r="J114" s="11">
        <f t="shared" si="17"/>
        <v>0</v>
      </c>
      <c r="K114" s="11">
        <f t="shared" si="18"/>
        <v>0</v>
      </c>
      <c r="L114" s="11">
        <f t="shared" si="19"/>
        <v>0</v>
      </c>
      <c r="M114" s="8"/>
      <c r="N114" s="2" t="s">
        <v>281</v>
      </c>
      <c r="O114" s="2" t="s">
        <v>51</v>
      </c>
      <c r="P114" s="2" t="s">
        <v>51</v>
      </c>
      <c r="Q114" s="2" t="s">
        <v>243</v>
      </c>
      <c r="R114" s="2" t="s">
        <v>59</v>
      </c>
      <c r="S114" s="2" t="s">
        <v>59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51</v>
      </c>
      <c r="AS114" s="2" t="s">
        <v>51</v>
      </c>
      <c r="AT114" s="3"/>
      <c r="AU114" s="2" t="s">
        <v>282</v>
      </c>
      <c r="AV114" s="3">
        <v>77</v>
      </c>
    </row>
    <row r="115" spans="1:48" ht="30" customHeight="1" x14ac:dyDescent="0.3">
      <c r="A115" s="8" t="s">
        <v>283</v>
      </c>
      <c r="B115" s="8" t="s">
        <v>251</v>
      </c>
      <c r="C115" s="8" t="s">
        <v>172</v>
      </c>
      <c r="D115" s="9">
        <v>8</v>
      </c>
      <c r="E115" s="11"/>
      <c r="F115" s="11">
        <f t="shared" si="15"/>
        <v>0</v>
      </c>
      <c r="G115" s="11"/>
      <c r="H115" s="11">
        <f t="shared" si="16"/>
        <v>0</v>
      </c>
      <c r="I115" s="11"/>
      <c r="J115" s="11">
        <f t="shared" si="17"/>
        <v>0</v>
      </c>
      <c r="K115" s="11">
        <f t="shared" si="18"/>
        <v>0</v>
      </c>
      <c r="L115" s="11">
        <f t="shared" si="19"/>
        <v>0</v>
      </c>
      <c r="M115" s="8"/>
      <c r="N115" s="2" t="s">
        <v>284</v>
      </c>
      <c r="O115" s="2" t="s">
        <v>51</v>
      </c>
      <c r="P115" s="2" t="s">
        <v>51</v>
      </c>
      <c r="Q115" s="2" t="s">
        <v>243</v>
      </c>
      <c r="R115" s="2" t="s">
        <v>59</v>
      </c>
      <c r="S115" s="2" t="s">
        <v>59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51</v>
      </c>
      <c r="AS115" s="2" t="s">
        <v>51</v>
      </c>
      <c r="AT115" s="3"/>
      <c r="AU115" s="2" t="s">
        <v>285</v>
      </c>
      <c r="AV115" s="3">
        <v>87</v>
      </c>
    </row>
    <row r="116" spans="1:48" ht="30" customHeight="1" x14ac:dyDescent="0.3">
      <c r="A116" s="8" t="s">
        <v>283</v>
      </c>
      <c r="B116" s="8" t="s">
        <v>254</v>
      </c>
      <c r="C116" s="8" t="s">
        <v>172</v>
      </c>
      <c r="D116" s="9">
        <v>8</v>
      </c>
      <c r="E116" s="11"/>
      <c r="F116" s="11">
        <f t="shared" si="15"/>
        <v>0</v>
      </c>
      <c r="G116" s="11"/>
      <c r="H116" s="11">
        <f t="shared" si="16"/>
        <v>0</v>
      </c>
      <c r="I116" s="11"/>
      <c r="J116" s="11">
        <f t="shared" si="17"/>
        <v>0</v>
      </c>
      <c r="K116" s="11">
        <f t="shared" si="18"/>
        <v>0</v>
      </c>
      <c r="L116" s="11">
        <f t="shared" si="19"/>
        <v>0</v>
      </c>
      <c r="M116" s="8"/>
      <c r="N116" s="2" t="s">
        <v>286</v>
      </c>
      <c r="O116" s="2" t="s">
        <v>51</v>
      </c>
      <c r="P116" s="2" t="s">
        <v>51</v>
      </c>
      <c r="Q116" s="2" t="s">
        <v>243</v>
      </c>
      <c r="R116" s="2" t="s">
        <v>59</v>
      </c>
      <c r="S116" s="2" t="s">
        <v>59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51</v>
      </c>
      <c r="AS116" s="2" t="s">
        <v>51</v>
      </c>
      <c r="AT116" s="3"/>
      <c r="AU116" s="2" t="s">
        <v>287</v>
      </c>
      <c r="AV116" s="3">
        <v>88</v>
      </c>
    </row>
    <row r="117" spans="1:48" ht="30" customHeight="1" x14ac:dyDescent="0.3">
      <c r="A117" s="8" t="s">
        <v>288</v>
      </c>
      <c r="B117" s="8" t="s">
        <v>289</v>
      </c>
      <c r="C117" s="8" t="s">
        <v>172</v>
      </c>
      <c r="D117" s="9">
        <v>1</v>
      </c>
      <c r="E117" s="11"/>
      <c r="F117" s="11">
        <f t="shared" si="15"/>
        <v>0</v>
      </c>
      <c r="G117" s="11"/>
      <c r="H117" s="11">
        <f t="shared" si="16"/>
        <v>0</v>
      </c>
      <c r="I117" s="11"/>
      <c r="J117" s="11">
        <f t="shared" si="17"/>
        <v>0</v>
      </c>
      <c r="K117" s="11">
        <f t="shared" si="18"/>
        <v>0</v>
      </c>
      <c r="L117" s="11">
        <f t="shared" si="19"/>
        <v>0</v>
      </c>
      <c r="M117" s="8"/>
      <c r="N117" s="2" t="s">
        <v>290</v>
      </c>
      <c r="O117" s="2" t="s">
        <v>51</v>
      </c>
      <c r="P117" s="2" t="s">
        <v>51</v>
      </c>
      <c r="Q117" s="2" t="s">
        <v>243</v>
      </c>
      <c r="R117" s="2" t="s">
        <v>59</v>
      </c>
      <c r="S117" s="2" t="s">
        <v>59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51</v>
      </c>
      <c r="AS117" s="2" t="s">
        <v>51</v>
      </c>
      <c r="AT117" s="3"/>
      <c r="AU117" s="2" t="s">
        <v>291</v>
      </c>
      <c r="AV117" s="3">
        <v>79</v>
      </c>
    </row>
    <row r="118" spans="1:48" ht="30" customHeight="1" x14ac:dyDescent="0.3">
      <c r="A118" s="8" t="s">
        <v>288</v>
      </c>
      <c r="B118" s="8" t="s">
        <v>292</v>
      </c>
      <c r="C118" s="8" t="s">
        <v>172</v>
      </c>
      <c r="D118" s="9">
        <v>2</v>
      </c>
      <c r="E118" s="11"/>
      <c r="F118" s="11">
        <f t="shared" si="15"/>
        <v>0</v>
      </c>
      <c r="G118" s="11"/>
      <c r="H118" s="11">
        <f t="shared" si="16"/>
        <v>0</v>
      </c>
      <c r="I118" s="11"/>
      <c r="J118" s="11">
        <f t="shared" si="17"/>
        <v>0</v>
      </c>
      <c r="K118" s="11">
        <f t="shared" si="18"/>
        <v>0</v>
      </c>
      <c r="L118" s="11">
        <f t="shared" si="19"/>
        <v>0</v>
      </c>
      <c r="M118" s="8"/>
      <c r="N118" s="2" t="s">
        <v>293</v>
      </c>
      <c r="O118" s="2" t="s">
        <v>51</v>
      </c>
      <c r="P118" s="2" t="s">
        <v>51</v>
      </c>
      <c r="Q118" s="2" t="s">
        <v>243</v>
      </c>
      <c r="R118" s="2" t="s">
        <v>59</v>
      </c>
      <c r="S118" s="2" t="s">
        <v>59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51</v>
      </c>
      <c r="AS118" s="2" t="s">
        <v>51</v>
      </c>
      <c r="AT118" s="3"/>
      <c r="AU118" s="2" t="s">
        <v>294</v>
      </c>
      <c r="AV118" s="3">
        <v>78</v>
      </c>
    </row>
    <row r="119" spans="1:48" ht="30" customHeight="1" x14ac:dyDescent="0.3">
      <c r="A119" s="8" t="s">
        <v>288</v>
      </c>
      <c r="B119" s="8" t="s">
        <v>295</v>
      </c>
      <c r="C119" s="8" t="s">
        <v>172</v>
      </c>
      <c r="D119" s="9">
        <v>2</v>
      </c>
      <c r="E119" s="11"/>
      <c r="F119" s="11">
        <f t="shared" si="15"/>
        <v>0</v>
      </c>
      <c r="G119" s="11"/>
      <c r="H119" s="11">
        <f t="shared" si="16"/>
        <v>0</v>
      </c>
      <c r="I119" s="11"/>
      <c r="J119" s="11">
        <f t="shared" si="17"/>
        <v>0</v>
      </c>
      <c r="K119" s="11">
        <f t="shared" si="18"/>
        <v>0</v>
      </c>
      <c r="L119" s="11">
        <f t="shared" si="19"/>
        <v>0</v>
      </c>
      <c r="M119" s="8"/>
      <c r="N119" s="2" t="s">
        <v>296</v>
      </c>
      <c r="O119" s="2" t="s">
        <v>51</v>
      </c>
      <c r="P119" s="2" t="s">
        <v>51</v>
      </c>
      <c r="Q119" s="2" t="s">
        <v>243</v>
      </c>
      <c r="R119" s="2" t="s">
        <v>59</v>
      </c>
      <c r="S119" s="2" t="s">
        <v>59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51</v>
      </c>
      <c r="AS119" s="2" t="s">
        <v>51</v>
      </c>
      <c r="AT119" s="3"/>
      <c r="AU119" s="2" t="s">
        <v>297</v>
      </c>
      <c r="AV119" s="3">
        <v>209</v>
      </c>
    </row>
    <row r="120" spans="1:48" ht="30" customHeight="1" x14ac:dyDescent="0.3">
      <c r="A120" s="8" t="s">
        <v>288</v>
      </c>
      <c r="B120" s="8" t="s">
        <v>298</v>
      </c>
      <c r="C120" s="8" t="s">
        <v>172</v>
      </c>
      <c r="D120" s="9">
        <v>1</v>
      </c>
      <c r="E120" s="11"/>
      <c r="F120" s="11">
        <f t="shared" si="15"/>
        <v>0</v>
      </c>
      <c r="G120" s="11"/>
      <c r="H120" s="11">
        <f t="shared" si="16"/>
        <v>0</v>
      </c>
      <c r="I120" s="11"/>
      <c r="J120" s="11">
        <f t="shared" si="17"/>
        <v>0</v>
      </c>
      <c r="K120" s="11">
        <f t="shared" si="18"/>
        <v>0</v>
      </c>
      <c r="L120" s="11">
        <f t="shared" si="19"/>
        <v>0</v>
      </c>
      <c r="M120" s="8"/>
      <c r="N120" s="2" t="s">
        <v>299</v>
      </c>
      <c r="O120" s="2" t="s">
        <v>51</v>
      </c>
      <c r="P120" s="2" t="s">
        <v>51</v>
      </c>
      <c r="Q120" s="2" t="s">
        <v>243</v>
      </c>
      <c r="R120" s="2" t="s">
        <v>59</v>
      </c>
      <c r="S120" s="2" t="s">
        <v>59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51</v>
      </c>
      <c r="AS120" s="2" t="s">
        <v>51</v>
      </c>
      <c r="AT120" s="3"/>
      <c r="AU120" s="2" t="s">
        <v>300</v>
      </c>
      <c r="AV120" s="3">
        <v>80</v>
      </c>
    </row>
    <row r="121" spans="1:48" ht="30" customHeight="1" x14ac:dyDescent="0.3">
      <c r="A121" s="8" t="s">
        <v>301</v>
      </c>
      <c r="B121" s="8" t="s">
        <v>251</v>
      </c>
      <c r="C121" s="8" t="s">
        <v>172</v>
      </c>
      <c r="D121" s="9">
        <v>1</v>
      </c>
      <c r="E121" s="11"/>
      <c r="F121" s="11">
        <f t="shared" si="15"/>
        <v>0</v>
      </c>
      <c r="G121" s="11"/>
      <c r="H121" s="11">
        <f t="shared" si="16"/>
        <v>0</v>
      </c>
      <c r="I121" s="11"/>
      <c r="J121" s="11">
        <f t="shared" si="17"/>
        <v>0</v>
      </c>
      <c r="K121" s="11">
        <f t="shared" si="18"/>
        <v>0</v>
      </c>
      <c r="L121" s="11">
        <f t="shared" si="19"/>
        <v>0</v>
      </c>
      <c r="M121" s="8"/>
      <c r="N121" s="2" t="s">
        <v>302</v>
      </c>
      <c r="O121" s="2" t="s">
        <v>51</v>
      </c>
      <c r="P121" s="2" t="s">
        <v>51</v>
      </c>
      <c r="Q121" s="2" t="s">
        <v>243</v>
      </c>
      <c r="R121" s="2" t="s">
        <v>59</v>
      </c>
      <c r="S121" s="2" t="s">
        <v>59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51</v>
      </c>
      <c r="AS121" s="2" t="s">
        <v>51</v>
      </c>
      <c r="AT121" s="3"/>
      <c r="AU121" s="2" t="s">
        <v>303</v>
      </c>
      <c r="AV121" s="3">
        <v>83</v>
      </c>
    </row>
    <row r="122" spans="1:48" ht="30" customHeight="1" x14ac:dyDescent="0.3">
      <c r="A122" s="8" t="s">
        <v>304</v>
      </c>
      <c r="B122" s="8" t="s">
        <v>251</v>
      </c>
      <c r="C122" s="8" t="s">
        <v>172</v>
      </c>
      <c r="D122" s="9">
        <v>1</v>
      </c>
      <c r="E122" s="11"/>
      <c r="F122" s="11">
        <f t="shared" si="15"/>
        <v>0</v>
      </c>
      <c r="G122" s="11"/>
      <c r="H122" s="11">
        <f t="shared" si="16"/>
        <v>0</v>
      </c>
      <c r="I122" s="11"/>
      <c r="J122" s="11">
        <f t="shared" si="17"/>
        <v>0</v>
      </c>
      <c r="K122" s="11">
        <f t="shared" si="18"/>
        <v>0</v>
      </c>
      <c r="L122" s="11">
        <f t="shared" si="19"/>
        <v>0</v>
      </c>
      <c r="M122" s="8"/>
      <c r="N122" s="2" t="s">
        <v>305</v>
      </c>
      <c r="O122" s="2" t="s">
        <v>51</v>
      </c>
      <c r="P122" s="2" t="s">
        <v>51</v>
      </c>
      <c r="Q122" s="2" t="s">
        <v>243</v>
      </c>
      <c r="R122" s="2" t="s">
        <v>59</v>
      </c>
      <c r="S122" s="2" t="s">
        <v>59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51</v>
      </c>
      <c r="AS122" s="2" t="s">
        <v>51</v>
      </c>
      <c r="AT122" s="3"/>
      <c r="AU122" s="2" t="s">
        <v>306</v>
      </c>
      <c r="AV122" s="3">
        <v>210</v>
      </c>
    </row>
    <row r="123" spans="1:48" ht="30" customHeight="1" x14ac:dyDescent="0.3">
      <c r="A123" s="8" t="s">
        <v>304</v>
      </c>
      <c r="B123" s="8" t="s">
        <v>254</v>
      </c>
      <c r="C123" s="8" t="s">
        <v>172</v>
      </c>
      <c r="D123" s="9">
        <v>1</v>
      </c>
      <c r="E123" s="11"/>
      <c r="F123" s="11">
        <f t="shared" si="15"/>
        <v>0</v>
      </c>
      <c r="G123" s="11"/>
      <c r="H123" s="11">
        <f t="shared" si="16"/>
        <v>0</v>
      </c>
      <c r="I123" s="11"/>
      <c r="J123" s="11">
        <f t="shared" si="17"/>
        <v>0</v>
      </c>
      <c r="K123" s="11">
        <f t="shared" si="18"/>
        <v>0</v>
      </c>
      <c r="L123" s="11">
        <f t="shared" si="19"/>
        <v>0</v>
      </c>
      <c r="M123" s="8"/>
      <c r="N123" s="2" t="s">
        <v>307</v>
      </c>
      <c r="O123" s="2" t="s">
        <v>51</v>
      </c>
      <c r="P123" s="2" t="s">
        <v>51</v>
      </c>
      <c r="Q123" s="2" t="s">
        <v>243</v>
      </c>
      <c r="R123" s="2" t="s">
        <v>59</v>
      </c>
      <c r="S123" s="2" t="s">
        <v>59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51</v>
      </c>
      <c r="AS123" s="2" t="s">
        <v>51</v>
      </c>
      <c r="AT123" s="3"/>
      <c r="AU123" s="2" t="s">
        <v>308</v>
      </c>
      <c r="AV123" s="3">
        <v>211</v>
      </c>
    </row>
    <row r="124" spans="1:48" ht="30" customHeight="1" x14ac:dyDescent="0.3">
      <c r="A124" s="8" t="s">
        <v>309</v>
      </c>
      <c r="B124" s="8" t="s">
        <v>251</v>
      </c>
      <c r="C124" s="8" t="s">
        <v>172</v>
      </c>
      <c r="D124" s="9">
        <v>1</v>
      </c>
      <c r="E124" s="11"/>
      <c r="F124" s="11">
        <f t="shared" si="15"/>
        <v>0</v>
      </c>
      <c r="G124" s="11"/>
      <c r="H124" s="11">
        <f t="shared" si="16"/>
        <v>0</v>
      </c>
      <c r="I124" s="11"/>
      <c r="J124" s="11">
        <f t="shared" si="17"/>
        <v>0</v>
      </c>
      <c r="K124" s="11">
        <f t="shared" si="18"/>
        <v>0</v>
      </c>
      <c r="L124" s="11">
        <f t="shared" si="19"/>
        <v>0</v>
      </c>
      <c r="M124" s="8"/>
      <c r="N124" s="2" t="s">
        <v>310</v>
      </c>
      <c r="O124" s="2" t="s">
        <v>51</v>
      </c>
      <c r="P124" s="2" t="s">
        <v>51</v>
      </c>
      <c r="Q124" s="2" t="s">
        <v>243</v>
      </c>
      <c r="R124" s="2" t="s">
        <v>59</v>
      </c>
      <c r="S124" s="2" t="s">
        <v>59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51</v>
      </c>
      <c r="AS124" s="2" t="s">
        <v>51</v>
      </c>
      <c r="AT124" s="3"/>
      <c r="AU124" s="2" t="s">
        <v>311</v>
      </c>
      <c r="AV124" s="3">
        <v>89</v>
      </c>
    </row>
    <row r="125" spans="1:48" ht="30" customHeight="1" x14ac:dyDescent="0.3">
      <c r="A125" s="8" t="s">
        <v>312</v>
      </c>
      <c r="B125" s="8" t="s">
        <v>313</v>
      </c>
      <c r="C125" s="8" t="s">
        <v>172</v>
      </c>
      <c r="D125" s="9">
        <v>1</v>
      </c>
      <c r="E125" s="11"/>
      <c r="F125" s="11">
        <f t="shared" si="15"/>
        <v>0</v>
      </c>
      <c r="G125" s="11"/>
      <c r="H125" s="11">
        <f t="shared" si="16"/>
        <v>0</v>
      </c>
      <c r="I125" s="11"/>
      <c r="J125" s="11">
        <f t="shared" si="17"/>
        <v>0</v>
      </c>
      <c r="K125" s="11">
        <f t="shared" si="18"/>
        <v>0</v>
      </c>
      <c r="L125" s="11">
        <f t="shared" si="19"/>
        <v>0</v>
      </c>
      <c r="M125" s="8"/>
      <c r="N125" s="2" t="s">
        <v>314</v>
      </c>
      <c r="O125" s="2" t="s">
        <v>51</v>
      </c>
      <c r="P125" s="2" t="s">
        <v>51</v>
      </c>
      <c r="Q125" s="2" t="s">
        <v>243</v>
      </c>
      <c r="R125" s="2" t="s">
        <v>59</v>
      </c>
      <c r="S125" s="2" t="s">
        <v>59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51</v>
      </c>
      <c r="AS125" s="2" t="s">
        <v>51</v>
      </c>
      <c r="AT125" s="3"/>
      <c r="AU125" s="2" t="s">
        <v>315</v>
      </c>
      <c r="AV125" s="3">
        <v>90</v>
      </c>
    </row>
    <row r="126" spans="1:48" ht="30" customHeight="1" x14ac:dyDescent="0.3">
      <c r="A126" s="8" t="s">
        <v>316</v>
      </c>
      <c r="B126" s="8" t="s">
        <v>254</v>
      </c>
      <c r="C126" s="8" t="s">
        <v>172</v>
      </c>
      <c r="D126" s="9">
        <v>1</v>
      </c>
      <c r="E126" s="11"/>
      <c r="F126" s="11">
        <f t="shared" si="15"/>
        <v>0</v>
      </c>
      <c r="G126" s="11"/>
      <c r="H126" s="11">
        <f t="shared" si="16"/>
        <v>0</v>
      </c>
      <c r="I126" s="11"/>
      <c r="J126" s="11">
        <f t="shared" si="17"/>
        <v>0</v>
      </c>
      <c r="K126" s="11">
        <f t="shared" si="18"/>
        <v>0</v>
      </c>
      <c r="L126" s="11">
        <f t="shared" si="19"/>
        <v>0</v>
      </c>
      <c r="M126" s="8"/>
      <c r="N126" s="2" t="s">
        <v>317</v>
      </c>
      <c r="O126" s="2" t="s">
        <v>51</v>
      </c>
      <c r="P126" s="2" t="s">
        <v>51</v>
      </c>
      <c r="Q126" s="2" t="s">
        <v>243</v>
      </c>
      <c r="R126" s="2" t="s">
        <v>59</v>
      </c>
      <c r="S126" s="2" t="s">
        <v>59</v>
      </c>
      <c r="T126" s="2" t="s">
        <v>60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51</v>
      </c>
      <c r="AS126" s="2" t="s">
        <v>51</v>
      </c>
      <c r="AT126" s="3"/>
      <c r="AU126" s="2" t="s">
        <v>318</v>
      </c>
      <c r="AV126" s="3">
        <v>92</v>
      </c>
    </row>
    <row r="127" spans="1:48" ht="30" customHeight="1" x14ac:dyDescent="0.3">
      <c r="A127" s="8" t="s">
        <v>319</v>
      </c>
      <c r="B127" s="8" t="s">
        <v>51</v>
      </c>
      <c r="C127" s="8" t="s">
        <v>172</v>
      </c>
      <c r="D127" s="9">
        <v>1</v>
      </c>
      <c r="E127" s="11"/>
      <c r="F127" s="11">
        <f t="shared" si="15"/>
        <v>0</v>
      </c>
      <c r="G127" s="11"/>
      <c r="H127" s="11">
        <f t="shared" si="16"/>
        <v>0</v>
      </c>
      <c r="I127" s="11"/>
      <c r="J127" s="11">
        <f t="shared" si="17"/>
        <v>0</v>
      </c>
      <c r="K127" s="11">
        <f t="shared" si="18"/>
        <v>0</v>
      </c>
      <c r="L127" s="11">
        <f t="shared" si="19"/>
        <v>0</v>
      </c>
      <c r="M127" s="8"/>
      <c r="N127" s="2" t="s">
        <v>320</v>
      </c>
      <c r="O127" s="2" t="s">
        <v>51</v>
      </c>
      <c r="P127" s="2" t="s">
        <v>51</v>
      </c>
      <c r="Q127" s="2" t="s">
        <v>243</v>
      </c>
      <c r="R127" s="2" t="s">
        <v>59</v>
      </c>
      <c r="S127" s="2" t="s">
        <v>59</v>
      </c>
      <c r="T127" s="2" t="s">
        <v>60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51</v>
      </c>
      <c r="AS127" s="2" t="s">
        <v>51</v>
      </c>
      <c r="AT127" s="3"/>
      <c r="AU127" s="2" t="s">
        <v>321</v>
      </c>
      <c r="AV127" s="3">
        <v>93</v>
      </c>
    </row>
    <row r="128" spans="1:48" ht="30" customHeight="1" x14ac:dyDescent="0.3">
      <c r="A128" s="8" t="s">
        <v>322</v>
      </c>
      <c r="B128" s="8" t="s">
        <v>254</v>
      </c>
      <c r="C128" s="8" t="s">
        <v>137</v>
      </c>
      <c r="D128" s="9">
        <v>2</v>
      </c>
      <c r="E128" s="11"/>
      <c r="F128" s="11">
        <f t="shared" si="15"/>
        <v>0</v>
      </c>
      <c r="G128" s="11"/>
      <c r="H128" s="11">
        <f t="shared" si="16"/>
        <v>0</v>
      </c>
      <c r="I128" s="11"/>
      <c r="J128" s="11">
        <f t="shared" si="17"/>
        <v>0</v>
      </c>
      <c r="K128" s="11">
        <f t="shared" si="18"/>
        <v>0</v>
      </c>
      <c r="L128" s="11">
        <f t="shared" si="19"/>
        <v>0</v>
      </c>
      <c r="M128" s="8"/>
      <c r="N128" s="2" t="s">
        <v>323</v>
      </c>
      <c r="O128" s="2" t="s">
        <v>51</v>
      </c>
      <c r="P128" s="2" t="s">
        <v>51</v>
      </c>
      <c r="Q128" s="2" t="s">
        <v>243</v>
      </c>
      <c r="R128" s="2" t="s">
        <v>59</v>
      </c>
      <c r="S128" s="2" t="s">
        <v>59</v>
      </c>
      <c r="T128" s="2" t="s">
        <v>60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51</v>
      </c>
      <c r="AS128" s="2" t="s">
        <v>51</v>
      </c>
      <c r="AT128" s="3"/>
      <c r="AU128" s="2" t="s">
        <v>324</v>
      </c>
      <c r="AV128" s="3">
        <v>96</v>
      </c>
    </row>
    <row r="129" spans="1:48" ht="30" customHeight="1" x14ac:dyDescent="0.3">
      <c r="A129" s="8" t="s">
        <v>325</v>
      </c>
      <c r="B129" s="8" t="s">
        <v>254</v>
      </c>
      <c r="C129" s="8" t="s">
        <v>172</v>
      </c>
      <c r="D129" s="9">
        <v>2</v>
      </c>
      <c r="E129" s="11"/>
      <c r="F129" s="11">
        <f t="shared" si="15"/>
        <v>0</v>
      </c>
      <c r="G129" s="11"/>
      <c r="H129" s="11">
        <f t="shared" si="16"/>
        <v>0</v>
      </c>
      <c r="I129" s="11"/>
      <c r="J129" s="11">
        <f t="shared" si="17"/>
        <v>0</v>
      </c>
      <c r="K129" s="11">
        <f t="shared" si="18"/>
        <v>0</v>
      </c>
      <c r="L129" s="11">
        <f t="shared" si="19"/>
        <v>0</v>
      </c>
      <c r="M129" s="8"/>
      <c r="N129" s="2" t="s">
        <v>326</v>
      </c>
      <c r="O129" s="2" t="s">
        <v>51</v>
      </c>
      <c r="P129" s="2" t="s">
        <v>51</v>
      </c>
      <c r="Q129" s="2" t="s">
        <v>243</v>
      </c>
      <c r="R129" s="2" t="s">
        <v>59</v>
      </c>
      <c r="S129" s="2" t="s">
        <v>59</v>
      </c>
      <c r="T129" s="2" t="s">
        <v>60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51</v>
      </c>
      <c r="AS129" s="2" t="s">
        <v>51</v>
      </c>
      <c r="AT129" s="3"/>
      <c r="AU129" s="2" t="s">
        <v>327</v>
      </c>
      <c r="AV129" s="3">
        <v>97</v>
      </c>
    </row>
    <row r="130" spans="1:48" ht="30" customHeight="1" x14ac:dyDescent="0.3">
      <c r="A130" s="8" t="s">
        <v>328</v>
      </c>
      <c r="B130" s="8" t="s">
        <v>254</v>
      </c>
      <c r="C130" s="8" t="s">
        <v>172</v>
      </c>
      <c r="D130" s="9">
        <v>1</v>
      </c>
      <c r="E130" s="11"/>
      <c r="F130" s="11">
        <f t="shared" si="15"/>
        <v>0</v>
      </c>
      <c r="G130" s="11"/>
      <c r="H130" s="11">
        <f t="shared" si="16"/>
        <v>0</v>
      </c>
      <c r="I130" s="11"/>
      <c r="J130" s="11">
        <f t="shared" si="17"/>
        <v>0</v>
      </c>
      <c r="K130" s="11">
        <f t="shared" si="18"/>
        <v>0</v>
      </c>
      <c r="L130" s="11">
        <f t="shared" si="19"/>
        <v>0</v>
      </c>
      <c r="M130" s="8"/>
      <c r="N130" s="2" t="s">
        <v>329</v>
      </c>
      <c r="O130" s="2" t="s">
        <v>51</v>
      </c>
      <c r="P130" s="2" t="s">
        <v>51</v>
      </c>
      <c r="Q130" s="2" t="s">
        <v>243</v>
      </c>
      <c r="R130" s="2" t="s">
        <v>59</v>
      </c>
      <c r="S130" s="2" t="s">
        <v>59</v>
      </c>
      <c r="T130" s="2" t="s">
        <v>60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51</v>
      </c>
      <c r="AS130" s="2" t="s">
        <v>51</v>
      </c>
      <c r="AT130" s="3"/>
      <c r="AU130" s="2" t="s">
        <v>330</v>
      </c>
      <c r="AV130" s="3">
        <v>98</v>
      </c>
    </row>
    <row r="131" spans="1:48" ht="30" customHeight="1" x14ac:dyDescent="0.3">
      <c r="A131" s="8" t="s">
        <v>331</v>
      </c>
      <c r="B131" s="8" t="s">
        <v>245</v>
      </c>
      <c r="C131" s="8" t="s">
        <v>172</v>
      </c>
      <c r="D131" s="9">
        <v>2</v>
      </c>
      <c r="E131" s="11"/>
      <c r="F131" s="11">
        <f t="shared" si="15"/>
        <v>0</v>
      </c>
      <c r="G131" s="11"/>
      <c r="H131" s="11">
        <f t="shared" si="16"/>
        <v>0</v>
      </c>
      <c r="I131" s="11"/>
      <c r="J131" s="11">
        <f t="shared" si="17"/>
        <v>0</v>
      </c>
      <c r="K131" s="11">
        <f t="shared" si="18"/>
        <v>0</v>
      </c>
      <c r="L131" s="11">
        <f t="shared" si="19"/>
        <v>0</v>
      </c>
      <c r="M131" s="8"/>
      <c r="N131" s="2" t="s">
        <v>332</v>
      </c>
      <c r="O131" s="2" t="s">
        <v>51</v>
      </c>
      <c r="P131" s="2" t="s">
        <v>51</v>
      </c>
      <c r="Q131" s="2" t="s">
        <v>243</v>
      </c>
      <c r="R131" s="2" t="s">
        <v>59</v>
      </c>
      <c r="S131" s="2" t="s">
        <v>59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51</v>
      </c>
      <c r="AS131" s="2" t="s">
        <v>51</v>
      </c>
      <c r="AT131" s="3"/>
      <c r="AU131" s="2" t="s">
        <v>333</v>
      </c>
      <c r="AV131" s="3">
        <v>94</v>
      </c>
    </row>
    <row r="132" spans="1:48" ht="30" customHeight="1" x14ac:dyDescent="0.3">
      <c r="A132" s="8" t="s">
        <v>334</v>
      </c>
      <c r="B132" s="8" t="s">
        <v>245</v>
      </c>
      <c r="C132" s="8" t="s">
        <v>172</v>
      </c>
      <c r="D132" s="9">
        <v>2</v>
      </c>
      <c r="E132" s="11"/>
      <c r="F132" s="11">
        <f t="shared" si="15"/>
        <v>0</v>
      </c>
      <c r="G132" s="11"/>
      <c r="H132" s="11">
        <f t="shared" si="16"/>
        <v>0</v>
      </c>
      <c r="I132" s="11"/>
      <c r="J132" s="11">
        <f t="shared" si="17"/>
        <v>0</v>
      </c>
      <c r="K132" s="11">
        <f t="shared" si="18"/>
        <v>0</v>
      </c>
      <c r="L132" s="11">
        <f t="shared" si="19"/>
        <v>0</v>
      </c>
      <c r="M132" s="8"/>
      <c r="N132" s="2" t="s">
        <v>335</v>
      </c>
      <c r="O132" s="2" t="s">
        <v>51</v>
      </c>
      <c r="P132" s="2" t="s">
        <v>51</v>
      </c>
      <c r="Q132" s="2" t="s">
        <v>243</v>
      </c>
      <c r="R132" s="2" t="s">
        <v>59</v>
      </c>
      <c r="S132" s="2" t="s">
        <v>59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51</v>
      </c>
      <c r="AS132" s="2" t="s">
        <v>51</v>
      </c>
      <c r="AT132" s="3"/>
      <c r="AU132" s="2" t="s">
        <v>336</v>
      </c>
      <c r="AV132" s="3">
        <v>95</v>
      </c>
    </row>
    <row r="133" spans="1:48" ht="30" customHeight="1" x14ac:dyDescent="0.3">
      <c r="A133" s="8" t="s">
        <v>337</v>
      </c>
      <c r="B133" s="8" t="s">
        <v>51</v>
      </c>
      <c r="C133" s="8" t="s">
        <v>107</v>
      </c>
      <c r="D133" s="9">
        <v>2</v>
      </c>
      <c r="E133" s="11"/>
      <c r="F133" s="11">
        <f t="shared" si="15"/>
        <v>0</v>
      </c>
      <c r="G133" s="11"/>
      <c r="H133" s="11">
        <f t="shared" si="16"/>
        <v>0</v>
      </c>
      <c r="I133" s="11"/>
      <c r="J133" s="11">
        <f t="shared" si="17"/>
        <v>0</v>
      </c>
      <c r="K133" s="11">
        <f t="shared" si="18"/>
        <v>0</v>
      </c>
      <c r="L133" s="11">
        <f t="shared" si="19"/>
        <v>0</v>
      </c>
      <c r="M133" s="8"/>
      <c r="N133" s="2" t="s">
        <v>338</v>
      </c>
      <c r="O133" s="2" t="s">
        <v>51</v>
      </c>
      <c r="P133" s="2" t="s">
        <v>51</v>
      </c>
      <c r="Q133" s="2" t="s">
        <v>243</v>
      </c>
      <c r="R133" s="2" t="s">
        <v>60</v>
      </c>
      <c r="S133" s="2" t="s">
        <v>59</v>
      </c>
      <c r="T133" s="2" t="s">
        <v>59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51</v>
      </c>
      <c r="AS133" s="2" t="s">
        <v>51</v>
      </c>
      <c r="AT133" s="3"/>
      <c r="AU133" s="2" t="s">
        <v>339</v>
      </c>
      <c r="AV133" s="3">
        <v>101</v>
      </c>
    </row>
    <row r="134" spans="1:48" ht="30" customHeight="1" x14ac:dyDescent="0.3">
      <c r="A134" s="8" t="s">
        <v>340</v>
      </c>
      <c r="B134" s="8" t="s">
        <v>341</v>
      </c>
      <c r="C134" s="8" t="s">
        <v>342</v>
      </c>
      <c r="D134" s="9">
        <v>32</v>
      </c>
      <c r="E134" s="11"/>
      <c r="F134" s="11">
        <f t="shared" si="15"/>
        <v>0</v>
      </c>
      <c r="G134" s="11"/>
      <c r="H134" s="11">
        <f t="shared" si="16"/>
        <v>0</v>
      </c>
      <c r="I134" s="11"/>
      <c r="J134" s="11">
        <f t="shared" si="17"/>
        <v>0</v>
      </c>
      <c r="K134" s="11">
        <f t="shared" si="18"/>
        <v>0</v>
      </c>
      <c r="L134" s="11">
        <f t="shared" si="19"/>
        <v>0</v>
      </c>
      <c r="M134" s="8"/>
      <c r="N134" s="2" t="s">
        <v>343</v>
      </c>
      <c r="O134" s="2" t="s">
        <v>51</v>
      </c>
      <c r="P134" s="2" t="s">
        <v>51</v>
      </c>
      <c r="Q134" s="2" t="s">
        <v>243</v>
      </c>
      <c r="R134" s="2" t="s">
        <v>60</v>
      </c>
      <c r="S134" s="2" t="s">
        <v>59</v>
      </c>
      <c r="T134" s="2" t="s">
        <v>59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51</v>
      </c>
      <c r="AS134" s="2" t="s">
        <v>51</v>
      </c>
      <c r="AT134" s="3"/>
      <c r="AU134" s="2" t="s">
        <v>344</v>
      </c>
      <c r="AV134" s="3">
        <v>204</v>
      </c>
    </row>
    <row r="135" spans="1:48" ht="30" customHeight="1" x14ac:dyDescent="0.3">
      <c r="A135" s="8" t="s">
        <v>345</v>
      </c>
      <c r="B135" s="8" t="s">
        <v>346</v>
      </c>
      <c r="C135" s="8" t="s">
        <v>342</v>
      </c>
      <c r="D135" s="9">
        <v>32</v>
      </c>
      <c r="E135" s="11"/>
      <c r="F135" s="11">
        <f t="shared" si="15"/>
        <v>0</v>
      </c>
      <c r="G135" s="11"/>
      <c r="H135" s="11">
        <f t="shared" si="16"/>
        <v>0</v>
      </c>
      <c r="I135" s="11"/>
      <c r="J135" s="11">
        <f t="shared" si="17"/>
        <v>0</v>
      </c>
      <c r="K135" s="11">
        <f t="shared" si="18"/>
        <v>0</v>
      </c>
      <c r="L135" s="11">
        <f t="shared" si="19"/>
        <v>0</v>
      </c>
      <c r="M135" s="8"/>
      <c r="N135" s="2" t="s">
        <v>347</v>
      </c>
      <c r="O135" s="2" t="s">
        <v>51</v>
      </c>
      <c r="P135" s="2" t="s">
        <v>51</v>
      </c>
      <c r="Q135" s="2" t="s">
        <v>243</v>
      </c>
      <c r="R135" s="2" t="s">
        <v>60</v>
      </c>
      <c r="S135" s="2" t="s">
        <v>59</v>
      </c>
      <c r="T135" s="2" t="s">
        <v>59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51</v>
      </c>
      <c r="AS135" s="2" t="s">
        <v>51</v>
      </c>
      <c r="AT135" s="3"/>
      <c r="AU135" s="2" t="s">
        <v>348</v>
      </c>
      <c r="AV135" s="3">
        <v>205</v>
      </c>
    </row>
    <row r="136" spans="1:48" ht="30" customHeight="1" x14ac:dyDescent="0.3">
      <c r="A136" s="8" t="s">
        <v>349</v>
      </c>
      <c r="B136" s="8" t="s">
        <v>245</v>
      </c>
      <c r="C136" s="8" t="s">
        <v>226</v>
      </c>
      <c r="D136" s="9">
        <v>1</v>
      </c>
      <c r="E136" s="11"/>
      <c r="F136" s="11">
        <f t="shared" si="15"/>
        <v>0</v>
      </c>
      <c r="G136" s="11"/>
      <c r="H136" s="11">
        <f t="shared" si="16"/>
        <v>0</v>
      </c>
      <c r="I136" s="11"/>
      <c r="J136" s="11">
        <f t="shared" si="17"/>
        <v>0</v>
      </c>
      <c r="K136" s="11">
        <f t="shared" si="18"/>
        <v>0</v>
      </c>
      <c r="L136" s="11">
        <f t="shared" si="19"/>
        <v>0</v>
      </c>
      <c r="M136" s="8"/>
      <c r="N136" s="2" t="s">
        <v>350</v>
      </c>
      <c r="O136" s="2" t="s">
        <v>51</v>
      </c>
      <c r="P136" s="2" t="s">
        <v>51</v>
      </c>
      <c r="Q136" s="2" t="s">
        <v>243</v>
      </c>
      <c r="R136" s="2" t="s">
        <v>60</v>
      </c>
      <c r="S136" s="2" t="s">
        <v>59</v>
      </c>
      <c r="T136" s="2" t="s">
        <v>59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51</v>
      </c>
      <c r="AS136" s="2" t="s">
        <v>51</v>
      </c>
      <c r="AT136" s="3"/>
      <c r="AU136" s="2" t="s">
        <v>351</v>
      </c>
      <c r="AV136" s="3">
        <v>103</v>
      </c>
    </row>
    <row r="137" spans="1:48" ht="30" customHeight="1" x14ac:dyDescent="0.3">
      <c r="A137" s="8" t="s">
        <v>352</v>
      </c>
      <c r="B137" s="8" t="s">
        <v>254</v>
      </c>
      <c r="C137" s="8" t="s">
        <v>226</v>
      </c>
      <c r="D137" s="9">
        <v>2</v>
      </c>
      <c r="E137" s="11"/>
      <c r="F137" s="11">
        <f t="shared" si="15"/>
        <v>0</v>
      </c>
      <c r="G137" s="11"/>
      <c r="H137" s="11">
        <f t="shared" si="16"/>
        <v>0</v>
      </c>
      <c r="I137" s="11"/>
      <c r="J137" s="11">
        <f t="shared" si="17"/>
        <v>0</v>
      </c>
      <c r="K137" s="11">
        <f t="shared" si="18"/>
        <v>0</v>
      </c>
      <c r="L137" s="11">
        <f t="shared" si="19"/>
        <v>0</v>
      </c>
      <c r="M137" s="8"/>
      <c r="N137" s="2" t="s">
        <v>353</v>
      </c>
      <c r="O137" s="2" t="s">
        <v>51</v>
      </c>
      <c r="P137" s="2" t="s">
        <v>51</v>
      </c>
      <c r="Q137" s="2" t="s">
        <v>243</v>
      </c>
      <c r="R137" s="2" t="s">
        <v>60</v>
      </c>
      <c r="S137" s="2" t="s">
        <v>59</v>
      </c>
      <c r="T137" s="2" t="s">
        <v>59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51</v>
      </c>
      <c r="AS137" s="2" t="s">
        <v>51</v>
      </c>
      <c r="AT137" s="3"/>
      <c r="AU137" s="2" t="s">
        <v>354</v>
      </c>
      <c r="AV137" s="3">
        <v>107</v>
      </c>
    </row>
    <row r="138" spans="1:48" ht="30" customHeight="1" x14ac:dyDescent="0.3">
      <c r="A138" s="8" t="s">
        <v>234</v>
      </c>
      <c r="B138" s="8" t="s">
        <v>245</v>
      </c>
      <c r="C138" s="8" t="s">
        <v>226</v>
      </c>
      <c r="D138" s="9">
        <v>1</v>
      </c>
      <c r="E138" s="11"/>
      <c r="F138" s="11">
        <f t="shared" si="15"/>
        <v>0</v>
      </c>
      <c r="G138" s="11"/>
      <c r="H138" s="11">
        <f t="shared" si="16"/>
        <v>0</v>
      </c>
      <c r="I138" s="11"/>
      <c r="J138" s="11">
        <f t="shared" si="17"/>
        <v>0</v>
      </c>
      <c r="K138" s="11">
        <f t="shared" si="18"/>
        <v>0</v>
      </c>
      <c r="L138" s="11">
        <f t="shared" si="19"/>
        <v>0</v>
      </c>
      <c r="M138" s="8"/>
      <c r="N138" s="2" t="s">
        <v>355</v>
      </c>
      <c r="O138" s="2" t="s">
        <v>51</v>
      </c>
      <c r="P138" s="2" t="s">
        <v>51</v>
      </c>
      <c r="Q138" s="2" t="s">
        <v>243</v>
      </c>
      <c r="R138" s="2" t="s">
        <v>60</v>
      </c>
      <c r="S138" s="2" t="s">
        <v>59</v>
      </c>
      <c r="T138" s="2" t="s">
        <v>59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51</v>
      </c>
      <c r="AS138" s="2" t="s">
        <v>51</v>
      </c>
      <c r="AT138" s="3"/>
      <c r="AU138" s="2" t="s">
        <v>356</v>
      </c>
      <c r="AV138" s="3">
        <v>108</v>
      </c>
    </row>
    <row r="139" spans="1:48" ht="30" customHeight="1" x14ac:dyDescent="0.3">
      <c r="A139" s="8" t="s">
        <v>234</v>
      </c>
      <c r="B139" s="8" t="s">
        <v>357</v>
      </c>
      <c r="C139" s="8" t="s">
        <v>226</v>
      </c>
      <c r="D139" s="9">
        <v>1</v>
      </c>
      <c r="E139" s="11"/>
      <c r="F139" s="11">
        <f t="shared" si="15"/>
        <v>0</v>
      </c>
      <c r="G139" s="11"/>
      <c r="H139" s="11">
        <f t="shared" si="16"/>
        <v>0</v>
      </c>
      <c r="I139" s="11"/>
      <c r="J139" s="11">
        <f t="shared" si="17"/>
        <v>0</v>
      </c>
      <c r="K139" s="11">
        <f t="shared" si="18"/>
        <v>0</v>
      </c>
      <c r="L139" s="11">
        <f t="shared" si="19"/>
        <v>0</v>
      </c>
      <c r="M139" s="8"/>
      <c r="N139" s="2" t="s">
        <v>358</v>
      </c>
      <c r="O139" s="2" t="s">
        <v>51</v>
      </c>
      <c r="P139" s="2" t="s">
        <v>51</v>
      </c>
      <c r="Q139" s="2" t="s">
        <v>243</v>
      </c>
      <c r="R139" s="2" t="s">
        <v>60</v>
      </c>
      <c r="S139" s="2" t="s">
        <v>59</v>
      </c>
      <c r="T139" s="2" t="s">
        <v>59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51</v>
      </c>
      <c r="AS139" s="2" t="s">
        <v>51</v>
      </c>
      <c r="AT139" s="3"/>
      <c r="AU139" s="2" t="s">
        <v>359</v>
      </c>
      <c r="AV139" s="3">
        <v>109</v>
      </c>
    </row>
    <row r="140" spans="1:48" ht="30" customHeight="1" x14ac:dyDescent="0.3">
      <c r="A140" s="8" t="s">
        <v>234</v>
      </c>
      <c r="B140" s="8" t="s">
        <v>254</v>
      </c>
      <c r="C140" s="8" t="s">
        <v>226</v>
      </c>
      <c r="D140" s="9">
        <v>1</v>
      </c>
      <c r="E140" s="11"/>
      <c r="F140" s="11">
        <f t="shared" si="15"/>
        <v>0</v>
      </c>
      <c r="G140" s="11"/>
      <c r="H140" s="11">
        <f t="shared" si="16"/>
        <v>0</v>
      </c>
      <c r="I140" s="11"/>
      <c r="J140" s="11">
        <f t="shared" si="17"/>
        <v>0</v>
      </c>
      <c r="K140" s="11">
        <f t="shared" si="18"/>
        <v>0</v>
      </c>
      <c r="L140" s="11">
        <f t="shared" si="19"/>
        <v>0</v>
      </c>
      <c r="M140" s="8"/>
      <c r="N140" s="2" t="s">
        <v>360</v>
      </c>
      <c r="O140" s="2" t="s">
        <v>51</v>
      </c>
      <c r="P140" s="2" t="s">
        <v>51</v>
      </c>
      <c r="Q140" s="2" t="s">
        <v>243</v>
      </c>
      <c r="R140" s="2" t="s">
        <v>60</v>
      </c>
      <c r="S140" s="2" t="s">
        <v>59</v>
      </c>
      <c r="T140" s="2" t="s">
        <v>59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51</v>
      </c>
      <c r="AS140" s="2" t="s">
        <v>51</v>
      </c>
      <c r="AT140" s="3"/>
      <c r="AU140" s="2" t="s">
        <v>361</v>
      </c>
      <c r="AV140" s="3">
        <v>110</v>
      </c>
    </row>
    <row r="141" spans="1:48" ht="30" customHeight="1" x14ac:dyDescent="0.3">
      <c r="A141" s="8" t="s">
        <v>89</v>
      </c>
      <c r="B141" s="8" t="s">
        <v>90</v>
      </c>
      <c r="C141" s="8" t="s">
        <v>91</v>
      </c>
      <c r="D141" s="9">
        <v>5</v>
      </c>
      <c r="E141" s="11"/>
      <c r="F141" s="11">
        <f t="shared" si="15"/>
        <v>0</v>
      </c>
      <c r="G141" s="11"/>
      <c r="H141" s="11">
        <f t="shared" si="16"/>
        <v>0</v>
      </c>
      <c r="I141" s="11"/>
      <c r="J141" s="11">
        <f t="shared" si="17"/>
        <v>0</v>
      </c>
      <c r="K141" s="11">
        <f t="shared" si="18"/>
        <v>0</v>
      </c>
      <c r="L141" s="11">
        <f t="shared" si="19"/>
        <v>0</v>
      </c>
      <c r="M141" s="8"/>
      <c r="N141" s="2" t="s">
        <v>92</v>
      </c>
      <c r="O141" s="2" t="s">
        <v>51</v>
      </c>
      <c r="P141" s="2" t="s">
        <v>51</v>
      </c>
      <c r="Q141" s="2" t="s">
        <v>243</v>
      </c>
      <c r="R141" s="2" t="s">
        <v>59</v>
      </c>
      <c r="S141" s="2" t="s">
        <v>59</v>
      </c>
      <c r="T141" s="2" t="s">
        <v>60</v>
      </c>
      <c r="U141" s="3"/>
      <c r="V141" s="3"/>
      <c r="W141" s="3"/>
      <c r="X141" s="3"/>
      <c r="Y141" s="3">
        <v>2</v>
      </c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51</v>
      </c>
      <c r="AS141" s="2" t="s">
        <v>51</v>
      </c>
      <c r="AT141" s="3"/>
      <c r="AU141" s="2" t="s">
        <v>362</v>
      </c>
      <c r="AV141" s="3">
        <v>111</v>
      </c>
    </row>
    <row r="142" spans="1:48" ht="30" customHeight="1" x14ac:dyDescent="0.3">
      <c r="A142" s="8" t="s">
        <v>238</v>
      </c>
      <c r="B142" s="8" t="s">
        <v>90</v>
      </c>
      <c r="C142" s="8" t="s">
        <v>91</v>
      </c>
      <c r="D142" s="9">
        <v>11</v>
      </c>
      <c r="E142" s="11"/>
      <c r="F142" s="11">
        <f t="shared" si="15"/>
        <v>0</v>
      </c>
      <c r="G142" s="11"/>
      <c r="H142" s="11">
        <f t="shared" si="16"/>
        <v>0</v>
      </c>
      <c r="I142" s="11"/>
      <c r="J142" s="11">
        <f t="shared" si="17"/>
        <v>0</v>
      </c>
      <c r="K142" s="11">
        <f t="shared" si="18"/>
        <v>0</v>
      </c>
      <c r="L142" s="11">
        <f t="shared" si="19"/>
        <v>0</v>
      </c>
      <c r="M142" s="8"/>
      <c r="N142" s="2" t="s">
        <v>239</v>
      </c>
      <c r="O142" s="2" t="s">
        <v>51</v>
      </c>
      <c r="P142" s="2" t="s">
        <v>51</v>
      </c>
      <c r="Q142" s="2" t="s">
        <v>243</v>
      </c>
      <c r="R142" s="2" t="s">
        <v>59</v>
      </c>
      <c r="S142" s="2" t="s">
        <v>59</v>
      </c>
      <c r="T142" s="2" t="s">
        <v>60</v>
      </c>
      <c r="U142" s="3"/>
      <c r="V142" s="3"/>
      <c r="W142" s="3"/>
      <c r="X142" s="3"/>
      <c r="Y142" s="3">
        <v>2</v>
      </c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51</v>
      </c>
      <c r="AS142" s="2" t="s">
        <v>51</v>
      </c>
      <c r="AT142" s="3"/>
      <c r="AU142" s="2" t="s">
        <v>363</v>
      </c>
      <c r="AV142" s="3">
        <v>112</v>
      </c>
    </row>
    <row r="143" spans="1:48" ht="30" customHeight="1" x14ac:dyDescent="0.3">
      <c r="A143" s="8" t="s">
        <v>97</v>
      </c>
      <c r="B143" s="8" t="s">
        <v>98</v>
      </c>
      <c r="C143" s="8" t="s">
        <v>99</v>
      </c>
      <c r="D143" s="9">
        <v>1</v>
      </c>
      <c r="E143" s="11"/>
      <c r="F143" s="11">
        <f t="shared" si="15"/>
        <v>0</v>
      </c>
      <c r="G143" s="11"/>
      <c r="H143" s="11">
        <f t="shared" si="16"/>
        <v>0</v>
      </c>
      <c r="I143" s="11"/>
      <c r="J143" s="11">
        <f t="shared" si="17"/>
        <v>0</v>
      </c>
      <c r="K143" s="11">
        <f t="shared" si="18"/>
        <v>0</v>
      </c>
      <c r="L143" s="11">
        <f t="shared" si="19"/>
        <v>0</v>
      </c>
      <c r="M143" s="8"/>
      <c r="N143" s="2" t="s">
        <v>241</v>
      </c>
      <c r="O143" s="2" t="s">
        <v>51</v>
      </c>
      <c r="P143" s="2" t="s">
        <v>51</v>
      </c>
      <c r="Q143" s="2" t="s">
        <v>243</v>
      </c>
      <c r="R143" s="2" t="s">
        <v>59</v>
      </c>
      <c r="S143" s="2" t="s">
        <v>59</v>
      </c>
      <c r="T143" s="2" t="s">
        <v>59</v>
      </c>
      <c r="U143" s="3">
        <v>1</v>
      </c>
      <c r="V143" s="3">
        <v>0</v>
      </c>
      <c r="W143" s="3">
        <v>0.02</v>
      </c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51</v>
      </c>
      <c r="AS143" s="2" t="s">
        <v>51</v>
      </c>
      <c r="AT143" s="3"/>
      <c r="AU143" s="2" t="s">
        <v>364</v>
      </c>
      <c r="AV143" s="3">
        <v>217</v>
      </c>
    </row>
    <row r="144" spans="1:48" ht="30" customHeight="1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14" ht="30" customHeight="1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14" ht="30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14" ht="30" customHeight="1" x14ac:dyDescent="0.3">
      <c r="A147" s="8" t="s">
        <v>102</v>
      </c>
      <c r="B147" s="9"/>
      <c r="C147" s="9"/>
      <c r="D147" s="9"/>
      <c r="E147" s="9"/>
      <c r="F147" s="11">
        <f>SUM(F101:F146)</f>
        <v>0</v>
      </c>
      <c r="G147" s="9"/>
      <c r="H147" s="11">
        <f>SUM(H101:H146)</f>
        <v>0</v>
      </c>
      <c r="I147" s="9"/>
      <c r="J147" s="11">
        <f>SUM(J101:J146)</f>
        <v>0</v>
      </c>
      <c r="K147" s="9"/>
      <c r="L147" s="11">
        <f>SUM(L101:L146)</f>
        <v>0</v>
      </c>
      <c r="M147" s="9"/>
      <c r="N147" t="s">
        <v>103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  <rowBreaks count="4" manualBreakCount="4">
    <brk id="27" max="16383" man="1"/>
    <brk id="51" max="16383" man="1"/>
    <brk id="99" max="16383" man="1"/>
    <brk id="1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371</v>
      </c>
    </row>
    <row r="2" spans="1:7" x14ac:dyDescent="0.3">
      <c r="A2" s="1" t="s">
        <v>372</v>
      </c>
      <c r="B2" t="s">
        <v>373</v>
      </c>
    </row>
    <row r="3" spans="1:7" x14ac:dyDescent="0.3">
      <c r="A3" s="1" t="s">
        <v>374</v>
      </c>
      <c r="B3" t="s">
        <v>375</v>
      </c>
    </row>
    <row r="4" spans="1:7" x14ac:dyDescent="0.3">
      <c r="A4" s="1" t="s">
        <v>376</v>
      </c>
      <c r="B4">
        <v>5</v>
      </c>
    </row>
    <row r="5" spans="1:7" x14ac:dyDescent="0.3">
      <c r="A5" s="1" t="s">
        <v>377</v>
      </c>
      <c r="B5">
        <v>5</v>
      </c>
    </row>
    <row r="6" spans="1:7" x14ac:dyDescent="0.3">
      <c r="A6" s="1" t="s">
        <v>378</v>
      </c>
      <c r="B6" t="s">
        <v>379</v>
      </c>
    </row>
    <row r="7" spans="1:7" x14ac:dyDescent="0.3">
      <c r="A7" s="1" t="s">
        <v>380</v>
      </c>
      <c r="B7" t="s">
        <v>373</v>
      </c>
      <c r="C7">
        <v>1</v>
      </c>
    </row>
    <row r="8" spans="1:7" x14ac:dyDescent="0.3">
      <c r="A8" s="1" t="s">
        <v>381</v>
      </c>
      <c r="B8" t="s">
        <v>373</v>
      </c>
      <c r="C8">
        <v>2</v>
      </c>
    </row>
    <row r="9" spans="1:7" x14ac:dyDescent="0.3">
      <c r="A9" s="1" t="s">
        <v>382</v>
      </c>
      <c r="B9" t="s">
        <v>366</v>
      </c>
      <c r="C9" t="s">
        <v>367</v>
      </c>
      <c r="D9" t="s">
        <v>368</v>
      </c>
      <c r="E9" t="s">
        <v>369</v>
      </c>
      <c r="F9" t="s">
        <v>370</v>
      </c>
      <c r="G9" t="s">
        <v>383</v>
      </c>
    </row>
    <row r="10" spans="1:7" x14ac:dyDescent="0.3">
      <c r="A10" s="1" t="s">
        <v>384</v>
      </c>
      <c r="B10">
        <v>1071.0999999999999</v>
      </c>
      <c r="C10">
        <v>0</v>
      </c>
      <c r="D10">
        <v>0</v>
      </c>
    </row>
    <row r="11" spans="1:7" x14ac:dyDescent="0.3">
      <c r="A11" s="1" t="s">
        <v>385</v>
      </c>
      <c r="B11" t="s">
        <v>386</v>
      </c>
      <c r="C11">
        <v>4</v>
      </c>
    </row>
    <row r="12" spans="1:7" x14ac:dyDescent="0.3">
      <c r="A12" s="1" t="s">
        <v>387</v>
      </c>
      <c r="B12" t="s">
        <v>386</v>
      </c>
      <c r="C12">
        <v>4</v>
      </c>
    </row>
    <row r="13" spans="1:7" x14ac:dyDescent="0.3">
      <c r="A13" s="1" t="s">
        <v>388</v>
      </c>
      <c r="B13" t="s">
        <v>386</v>
      </c>
      <c r="C13">
        <v>3</v>
      </c>
    </row>
    <row r="14" spans="1:7" x14ac:dyDescent="0.3">
      <c r="A14" s="1" t="s">
        <v>389</v>
      </c>
      <c r="B14" t="s">
        <v>373</v>
      </c>
      <c r="C14">
        <v>5</v>
      </c>
    </row>
    <row r="15" spans="1:7" x14ac:dyDescent="0.3">
      <c r="A15" s="1" t="s">
        <v>390</v>
      </c>
      <c r="B15" t="s">
        <v>365</v>
      </c>
      <c r="C15" t="s">
        <v>391</v>
      </c>
      <c r="D15" t="s">
        <v>391</v>
      </c>
      <c r="E15" t="s">
        <v>391</v>
      </c>
      <c r="F15">
        <v>1</v>
      </c>
    </row>
    <row r="16" spans="1:7" x14ac:dyDescent="0.3">
      <c r="A16" s="1" t="s">
        <v>392</v>
      </c>
      <c r="B16">
        <v>0</v>
      </c>
      <c r="C16">
        <v>0</v>
      </c>
    </row>
    <row r="17" spans="1:13" x14ac:dyDescent="0.3">
      <c r="A17" s="1" t="s">
        <v>393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3">
      <c r="A18" s="1" t="s">
        <v>394</v>
      </c>
      <c r="B18">
        <v>0</v>
      </c>
      <c r="C18">
        <v>0</v>
      </c>
    </row>
    <row r="19" spans="1:13" x14ac:dyDescent="0.3">
      <c r="A19" s="1" t="s">
        <v>395</v>
      </c>
    </row>
    <row r="20" spans="1:13" x14ac:dyDescent="0.3">
      <c r="A20" s="1" t="s">
        <v>396</v>
      </c>
      <c r="B20" s="1" t="s">
        <v>51</v>
      </c>
      <c r="C20">
        <v>1</v>
      </c>
    </row>
    <row r="21" spans="1:13" x14ac:dyDescent="0.3">
      <c r="A21" t="s">
        <v>397</v>
      </c>
      <c r="B21" t="s">
        <v>398</v>
      </c>
      <c r="C21" t="s">
        <v>399</v>
      </c>
    </row>
    <row r="22" spans="1:13" x14ac:dyDescent="0.3">
      <c r="A22">
        <v>1</v>
      </c>
      <c r="B22" s="1" t="s">
        <v>400</v>
      </c>
      <c r="C22" s="1" t="s">
        <v>401</v>
      </c>
    </row>
    <row r="23" spans="1:13" x14ac:dyDescent="0.3">
      <c r="A23">
        <v>2</v>
      </c>
      <c r="B23" s="1" t="s">
        <v>402</v>
      </c>
      <c r="C23" s="1" t="s">
        <v>403</v>
      </c>
    </row>
    <row r="24" spans="1:13" x14ac:dyDescent="0.3">
      <c r="A24">
        <v>3</v>
      </c>
      <c r="B24" s="1" t="s">
        <v>404</v>
      </c>
      <c r="C24" s="1" t="s">
        <v>405</v>
      </c>
    </row>
    <row r="25" spans="1:13" x14ac:dyDescent="0.3">
      <c r="A25">
        <v>4</v>
      </c>
      <c r="B25" s="1" t="s">
        <v>406</v>
      </c>
      <c r="C25" s="1" t="s">
        <v>407</v>
      </c>
    </row>
    <row r="26" spans="1:13" x14ac:dyDescent="0.3">
      <c r="A26">
        <v>5</v>
      </c>
      <c r="B26" s="1" t="s">
        <v>408</v>
      </c>
      <c r="C26" s="1" t="s">
        <v>51</v>
      </c>
    </row>
    <row r="27" spans="1:13" x14ac:dyDescent="0.3">
      <c r="A27">
        <v>6</v>
      </c>
      <c r="B27" s="1" t="s">
        <v>409</v>
      </c>
      <c r="C27" s="1" t="s">
        <v>51</v>
      </c>
    </row>
    <row r="28" spans="1:13" x14ac:dyDescent="0.3">
      <c r="A28">
        <v>7</v>
      </c>
      <c r="B28" s="1" t="s">
        <v>409</v>
      </c>
      <c r="C28" s="1" t="s">
        <v>51</v>
      </c>
    </row>
    <row r="29" spans="1:13" x14ac:dyDescent="0.3">
      <c r="A29">
        <v>8</v>
      </c>
      <c r="B29" s="1" t="s">
        <v>409</v>
      </c>
      <c r="C29" s="1" t="s">
        <v>51</v>
      </c>
    </row>
    <row r="30" spans="1:13" x14ac:dyDescent="0.3">
      <c r="A30">
        <v>9</v>
      </c>
      <c r="B30" s="1" t="s">
        <v>409</v>
      </c>
      <c r="C30" s="1" t="s">
        <v>51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바람결</dc:creator>
  <cp:lastModifiedBy>USER</cp:lastModifiedBy>
  <dcterms:created xsi:type="dcterms:W3CDTF">2020-09-04T02:34:02Z</dcterms:created>
  <dcterms:modified xsi:type="dcterms:W3CDTF">2021-02-25T07:43:27Z</dcterms:modified>
</cp:coreProperties>
</file>